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S 90%" sheetId="1" state="visible" r:id="rId1"/>
    <sheet name="MIS 10%" sheetId="2" state="visible" r:id="rId2"/>
    <sheet name="Summary" sheetId="3" state="visible" r:id="rId3"/>
    <sheet name="Invoice 90%" sheetId="4" state="visible" r:id="rId4"/>
    <sheet name="Invoice 10%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</font>
    <font>
      <b val="1"/>
      <color rgb="00FFFFFF"/>
    </font>
    <font>
      <b val="1"/>
      <sz val="14"/>
    </font>
    <font>
      <b val="1"/>
      <sz val="14"/>
      <u val="single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2F2F2"/>
        <bgColor rgb="00F2F2F2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center"/>
    </xf>
    <xf numFmtId="0" fontId="1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1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4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</cols>
  <sheetData>
    <row r="1">
      <c r="A1" s="1" t="inlineStr">
        <is>
          <t>SR. #</t>
        </is>
      </c>
      <c r="B1" s="1" t="inlineStr">
        <is>
          <t>BRANCH</t>
        </is>
      </c>
      <c r="C1" s="1" t="inlineStr">
        <is>
          <t>Br Code</t>
        </is>
      </c>
      <c r="D1" s="1" t="inlineStr">
        <is>
          <t>Br. / H. O</t>
        </is>
      </c>
      <c r="E1" s="1" t="inlineStr">
        <is>
          <t>CITY</t>
        </is>
      </c>
      <c r="F1" s="1" t="inlineStr">
        <is>
          <t>Region</t>
        </is>
      </c>
      <c r="G1" s="1" t="inlineStr">
        <is>
          <t>Province</t>
        </is>
      </c>
      <c r="H1" s="1" t="inlineStr">
        <is>
          <t>Model</t>
        </is>
      </c>
      <c r="I1" s="1" t="inlineStr">
        <is>
          <t>IP</t>
        </is>
      </c>
      <c r="J1" s="1" t="inlineStr">
        <is>
          <t>Serial number</t>
        </is>
      </c>
      <c r="K1" s="1" t="inlineStr">
        <is>
          <t>Start Counter</t>
        </is>
      </c>
      <c r="L1" s="1" t="inlineStr">
        <is>
          <t>End Counter</t>
        </is>
      </c>
      <c r="M1" s="1" t="inlineStr">
        <is>
          <t>Difference</t>
        </is>
      </c>
      <c r="N1" s="1" t="inlineStr">
        <is>
          <t>Counter Per Copy Rate 1</t>
        </is>
      </c>
      <c r="O1" s="1" t="inlineStr">
        <is>
          <t xml:space="preserve"> Supplies @ 90 %</t>
        </is>
      </c>
      <c r="P1" s="1" t="inlineStr">
        <is>
          <t>GST @ 18 %</t>
        </is>
      </c>
      <c r="Q1" s="1" t="inlineStr">
        <is>
          <t>Amount with GST</t>
        </is>
      </c>
      <c r="R1" s="1" t="inlineStr">
        <is>
          <t>Area Code</t>
        </is>
      </c>
    </row>
    <row r="2">
      <c r="A2" s="2" t="n">
        <v>1</v>
      </c>
      <c r="B2" s="2" t="inlineStr">
        <is>
          <t>Walton Road Branch</t>
        </is>
      </c>
      <c r="C2" s="2" t="inlineStr">
        <is>
          <t>0000</t>
        </is>
      </c>
      <c r="D2" s="2" t="inlineStr">
        <is>
          <t>Branch</t>
        </is>
      </c>
      <c r="E2" s="2" t="inlineStr">
        <is>
          <t>Lahore</t>
        </is>
      </c>
      <c r="F2" s="2" t="inlineStr">
        <is>
          <t>CENTRAL</t>
        </is>
      </c>
      <c r="G2" s="2" t="inlineStr">
        <is>
          <t>PRA</t>
        </is>
      </c>
      <c r="H2" s="2" t="inlineStr">
        <is>
          <t>IM2702</t>
        </is>
      </c>
      <c r="I2" s="2" t="inlineStr">
        <is>
          <t>10.64.12.91</t>
        </is>
      </c>
      <c r="J2" s="2" t="inlineStr">
        <is>
          <t>3290MC20207</t>
        </is>
      </c>
      <c r="K2" s="2" t="n">
        <v>0</v>
      </c>
      <c r="L2" s="2" t="n">
        <v>1000</v>
      </c>
      <c r="M2" s="2">
        <f>L2-K2</f>
        <v/>
      </c>
      <c r="N2" s="2">
        <f>M2*1.5</f>
        <v/>
      </c>
      <c r="O2" s="2">
        <f>N2*0.9</f>
        <v/>
      </c>
      <c r="P2" s="2">
        <f>O2*0.18</f>
        <v/>
      </c>
      <c r="Q2" s="2">
        <f>O2+P2</f>
        <v/>
      </c>
      <c r="R2" s="2" t="inlineStr">
        <is>
          <t>00</t>
        </is>
      </c>
    </row>
    <row r="3">
      <c r="A3" s="3" t="n">
        <v>2</v>
      </c>
      <c r="B3" s="3" t="inlineStr">
        <is>
          <t>Jail Road Branch, Lahore</t>
        </is>
      </c>
      <c r="C3" s="3" t="inlineStr">
        <is>
          <t>0000</t>
        </is>
      </c>
      <c r="D3" s="3" t="inlineStr">
        <is>
          <t>Branch</t>
        </is>
      </c>
      <c r="E3" s="3" t="inlineStr">
        <is>
          <t>Lahore</t>
        </is>
      </c>
      <c r="F3" s="3" t="inlineStr">
        <is>
          <t>CENTRAL</t>
        </is>
      </c>
      <c r="G3" s="3" t="inlineStr">
        <is>
          <t>PRA</t>
        </is>
      </c>
      <c r="H3" s="3" t="inlineStr">
        <is>
          <t>IM2702</t>
        </is>
      </c>
      <c r="I3" s="3" t="inlineStr">
        <is>
          <t>10.64.0.91</t>
        </is>
      </c>
      <c r="J3" s="3" t="inlineStr">
        <is>
          <t>3299M920938</t>
        </is>
      </c>
      <c r="K3" s="3" t="n">
        <v>0</v>
      </c>
      <c r="L3" s="3" t="n">
        <v>433</v>
      </c>
      <c r="M3" s="3">
        <f>L3-K3</f>
        <v/>
      </c>
      <c r="N3" s="3">
        <f>M3*1.5</f>
        <v/>
      </c>
      <c r="O3" s="3">
        <f>N3*0.9</f>
        <v/>
      </c>
      <c r="P3" s="3">
        <f>O3*0.18</f>
        <v/>
      </c>
      <c r="Q3" s="3">
        <f>O3+P3</f>
        <v/>
      </c>
      <c r="R3" s="3" t="inlineStr">
        <is>
          <t>00</t>
        </is>
      </c>
    </row>
    <row r="4">
      <c r="A4" s="2" t="n">
        <v>3</v>
      </c>
      <c r="B4" s="2" t="inlineStr">
        <is>
          <t>Jail Road Branch, Lahore   (Rom Office)</t>
        </is>
      </c>
      <c r="C4" s="2" t="inlineStr">
        <is>
          <t>0000</t>
        </is>
      </c>
      <c r="D4" s="2" t="inlineStr">
        <is>
          <t>Branch</t>
        </is>
      </c>
      <c r="E4" s="2" t="inlineStr">
        <is>
          <t>Lahore</t>
        </is>
      </c>
      <c r="F4" s="2" t="inlineStr">
        <is>
          <t>CENTRAL</t>
        </is>
      </c>
      <c r="G4" s="2" t="inlineStr">
        <is>
          <t>PRA</t>
        </is>
      </c>
      <c r="H4" s="2" t="inlineStr">
        <is>
          <t>MP2501SP</t>
        </is>
      </c>
      <c r="I4" s="2" t="inlineStr">
        <is>
          <t>10.64.40.91</t>
        </is>
      </c>
      <c r="J4" s="2" t="inlineStr">
        <is>
          <t>E337M720083</t>
        </is>
      </c>
      <c r="K4" s="2" t="n">
        <v>0</v>
      </c>
      <c r="L4" s="2" t="n">
        <v>432</v>
      </c>
      <c r="M4" s="2">
        <f>L4-K4</f>
        <v/>
      </c>
      <c r="N4" s="2">
        <f>M4*1.5</f>
        <v/>
      </c>
      <c r="O4" s="2">
        <f>N4*0.9</f>
        <v/>
      </c>
      <c r="P4" s="2">
        <f>O4*0.18</f>
        <v/>
      </c>
      <c r="Q4" s="2">
        <f>O4+P4</f>
        <v/>
      </c>
      <c r="R4" s="2" t="inlineStr">
        <is>
          <t>00</t>
        </is>
      </c>
    </row>
    <row r="5">
      <c r="A5" s="3" t="n">
        <v>4</v>
      </c>
      <c r="B5" s="3" t="inlineStr">
        <is>
          <t>Jail Road Branch, Lahore   (Rom Office)</t>
        </is>
      </c>
      <c r="C5" s="3" t="inlineStr">
        <is>
          <t>0000</t>
        </is>
      </c>
      <c r="D5" s="3" t="inlineStr">
        <is>
          <t>Branch</t>
        </is>
      </c>
      <c r="E5" s="3" t="inlineStr">
        <is>
          <t>Lahore</t>
        </is>
      </c>
      <c r="F5" s="3" t="inlineStr">
        <is>
          <t>CENTRAL</t>
        </is>
      </c>
      <c r="G5" s="3" t="inlineStr">
        <is>
          <t>PRA</t>
        </is>
      </c>
      <c r="H5" s="3" t="inlineStr">
        <is>
          <t>HP 3015</t>
        </is>
      </c>
      <c r="I5" s="3" t="inlineStr">
        <is>
          <t>10.64.40.91</t>
        </is>
      </c>
      <c r="J5" s="3" t="inlineStr">
        <is>
          <t>VNF3F00663</t>
        </is>
      </c>
      <c r="K5" s="3" t="n">
        <v>0</v>
      </c>
      <c r="L5" s="3" t="n">
        <v>432</v>
      </c>
      <c r="M5" s="3">
        <f>L5-K5</f>
        <v/>
      </c>
      <c r="N5" s="3">
        <f>M5*1.5</f>
        <v/>
      </c>
      <c r="O5" s="3">
        <f>N5*0.9</f>
        <v/>
      </c>
      <c r="P5" s="3">
        <f>O5*0.18</f>
        <v/>
      </c>
      <c r="Q5" s="3">
        <f>O5+P5</f>
        <v/>
      </c>
      <c r="R5" s="3" t="inlineStr">
        <is>
          <t>00</t>
        </is>
      </c>
    </row>
    <row r="6">
      <c r="A6" s="2" t="n">
        <v>5</v>
      </c>
      <c r="B6" s="2" t="inlineStr">
        <is>
          <t>DHA Block Y Branch, Lahore</t>
        </is>
      </c>
      <c r="C6" s="2" t="inlineStr">
        <is>
          <t>0000</t>
        </is>
      </c>
      <c r="D6" s="2" t="inlineStr">
        <is>
          <t>Branch</t>
        </is>
      </c>
      <c r="E6" s="2" t="inlineStr">
        <is>
          <t>Lahore</t>
        </is>
      </c>
      <c r="F6" s="2" t="inlineStr">
        <is>
          <t>CENTRAL</t>
        </is>
      </c>
      <c r="G6" s="2" t="inlineStr">
        <is>
          <t>PRA</t>
        </is>
      </c>
      <c r="H6" s="2" t="inlineStr">
        <is>
          <t>IM2702</t>
        </is>
      </c>
      <c r="I6" s="2" t="inlineStr">
        <is>
          <t>10.64.1.91</t>
        </is>
      </c>
      <c r="J6" s="2" t="inlineStr">
        <is>
          <t>3299M620599</t>
        </is>
      </c>
      <c r="K6" s="2" t="n">
        <v>0</v>
      </c>
      <c r="L6" s="2" t="n">
        <v>432</v>
      </c>
      <c r="M6" s="2">
        <f>L6-K6</f>
        <v/>
      </c>
      <c r="N6" s="2">
        <f>M6*1.5</f>
        <v/>
      </c>
      <c r="O6" s="2">
        <f>N6*0.9</f>
        <v/>
      </c>
      <c r="P6" s="2">
        <f>O6*0.18</f>
        <v/>
      </c>
      <c r="Q6" s="2">
        <f>O6+P6</f>
        <v/>
      </c>
      <c r="R6" s="2" t="inlineStr">
        <is>
          <t>00</t>
        </is>
      </c>
    </row>
    <row r="7">
      <c r="A7" s="3" t="n">
        <v>6</v>
      </c>
      <c r="B7" s="3" t="inlineStr">
        <is>
          <t>Circular Road Branch, Lahore</t>
        </is>
      </c>
      <c r="C7" s="3" t="inlineStr">
        <is>
          <t>0000</t>
        </is>
      </c>
      <c r="D7" s="3" t="inlineStr">
        <is>
          <t>Branch</t>
        </is>
      </c>
      <c r="E7" s="3" t="inlineStr">
        <is>
          <t>Lahore</t>
        </is>
      </c>
      <c r="F7" s="3" t="inlineStr">
        <is>
          <t>CENTRAL</t>
        </is>
      </c>
      <c r="G7" s="3" t="inlineStr">
        <is>
          <t>PRA</t>
        </is>
      </c>
      <c r="H7" s="3" t="inlineStr">
        <is>
          <t>IM2702</t>
        </is>
      </c>
      <c r="I7" s="3" t="inlineStr">
        <is>
          <t>10.64.2.91</t>
        </is>
      </c>
      <c r="J7" s="3" t="inlineStr">
        <is>
          <t>3299M620263</t>
        </is>
      </c>
      <c r="K7" s="3" t="n">
        <v>0</v>
      </c>
      <c r="L7" s="3" t="n">
        <v>432</v>
      </c>
      <c r="M7" s="3">
        <f>L7-K7</f>
        <v/>
      </c>
      <c r="N7" s="3">
        <f>M7*1.5</f>
        <v/>
      </c>
      <c r="O7" s="3">
        <f>N7*0.9</f>
        <v/>
      </c>
      <c r="P7" s="3">
        <f>O7*0.18</f>
        <v/>
      </c>
      <c r="Q7" s="3">
        <f>O7+P7</f>
        <v/>
      </c>
      <c r="R7" s="3" t="inlineStr">
        <is>
          <t>00</t>
        </is>
      </c>
    </row>
    <row r="8">
      <c r="A8" s="2" t="n">
        <v>7</v>
      </c>
      <c r="B8" s="2" t="inlineStr">
        <is>
          <t>DHA G Block Sub Branch, Lahore</t>
        </is>
      </c>
      <c r="C8" s="2" t="inlineStr">
        <is>
          <t>0000</t>
        </is>
      </c>
      <c r="D8" s="2" t="inlineStr">
        <is>
          <t>Branch</t>
        </is>
      </c>
      <c r="E8" s="2" t="inlineStr">
        <is>
          <t>Lahore</t>
        </is>
      </c>
      <c r="F8" s="2" t="inlineStr">
        <is>
          <t>CENTRAL</t>
        </is>
      </c>
      <c r="G8" s="2" t="inlineStr">
        <is>
          <t>PRA</t>
        </is>
      </c>
      <c r="H8" s="2" t="inlineStr">
        <is>
          <t>IM2702</t>
        </is>
      </c>
      <c r="I8" s="2" t="inlineStr">
        <is>
          <t>10.64.3.91</t>
        </is>
      </c>
      <c r="J8" s="2" t="inlineStr">
        <is>
          <t>3299M920403</t>
        </is>
      </c>
      <c r="K8" s="2" t="n">
        <v>0</v>
      </c>
      <c r="L8" s="2" t="n">
        <v>149</v>
      </c>
      <c r="M8" s="2">
        <f>L8-K8</f>
        <v/>
      </c>
      <c r="N8" s="2">
        <f>M8*1.5</f>
        <v/>
      </c>
      <c r="O8" s="2">
        <f>N8*0.9</f>
        <v/>
      </c>
      <c r="P8" s="2">
        <f>O8*0.18</f>
        <v/>
      </c>
      <c r="Q8" s="2">
        <f>O8+P8</f>
        <v/>
      </c>
      <c r="R8" s="2" t="inlineStr">
        <is>
          <t>00</t>
        </is>
      </c>
    </row>
    <row r="9">
      <c r="A9" s="3" t="n">
        <v>8</v>
      </c>
      <c r="B9" s="3" t="inlineStr">
        <is>
          <t>Shadman Branch Lahore</t>
        </is>
      </c>
      <c r="C9" s="3" t="inlineStr">
        <is>
          <t>0000</t>
        </is>
      </c>
      <c r="D9" s="3" t="inlineStr">
        <is>
          <t>Branch</t>
        </is>
      </c>
      <c r="E9" s="3" t="inlineStr">
        <is>
          <t>Lahore</t>
        </is>
      </c>
      <c r="F9" s="3" t="inlineStr">
        <is>
          <t>CENTRAL</t>
        </is>
      </c>
      <c r="G9" s="3" t="inlineStr">
        <is>
          <t>PRA</t>
        </is>
      </c>
      <c r="H9" s="3" t="inlineStr">
        <is>
          <t>IM2702</t>
        </is>
      </c>
      <c r="I9" s="3" t="inlineStr">
        <is>
          <t>10.64.45.91</t>
        </is>
      </c>
      <c r="J9" s="3" t="inlineStr">
        <is>
          <t>3291M720459</t>
        </is>
      </c>
      <c r="K9" s="3" t="n">
        <v>0</v>
      </c>
      <c r="L9" s="3" t="n">
        <v>432</v>
      </c>
      <c r="M9" s="3">
        <f>L9-K9</f>
        <v/>
      </c>
      <c r="N9" s="3">
        <f>M9*1.5</f>
        <v/>
      </c>
      <c r="O9" s="3">
        <f>N9*0.9</f>
        <v/>
      </c>
      <c r="P9" s="3">
        <f>O9*0.18</f>
        <v/>
      </c>
      <c r="Q9" s="3">
        <f>O9+P9</f>
        <v/>
      </c>
      <c r="R9" s="3" t="inlineStr">
        <is>
          <t>00</t>
        </is>
      </c>
    </row>
    <row r="10">
      <c r="A10" s="2" t="n">
        <v>9</v>
      </c>
      <c r="B10" s="2" t="inlineStr">
        <is>
          <t>Okara Branch</t>
        </is>
      </c>
      <c r="C10" s="2" t="inlineStr">
        <is>
          <t>0000</t>
        </is>
      </c>
      <c r="D10" s="2" t="inlineStr">
        <is>
          <t>Branch</t>
        </is>
      </c>
      <c r="E10" s="2" t="inlineStr">
        <is>
          <t>Lahore</t>
        </is>
      </c>
      <c r="F10" s="2" t="inlineStr">
        <is>
          <t>CENTRAL</t>
        </is>
      </c>
      <c r="G10" s="2" t="inlineStr">
        <is>
          <t>PRA</t>
        </is>
      </c>
      <c r="H10" s="2" t="inlineStr">
        <is>
          <t>IM2702</t>
        </is>
      </c>
      <c r="I10" s="2" t="inlineStr">
        <is>
          <t>10.66.3.91</t>
        </is>
      </c>
      <c r="J10" s="2" t="inlineStr">
        <is>
          <t>3292Z320208</t>
        </is>
      </c>
      <c r="K10" s="2" t="n">
        <v>0</v>
      </c>
      <c r="L10" s="2" t="n">
        <v>432</v>
      </c>
      <c r="M10" s="2">
        <f>L10-K10</f>
        <v/>
      </c>
      <c r="N10" s="2">
        <f>M10*1.5</f>
        <v/>
      </c>
      <c r="O10" s="2">
        <f>N10*0.9</f>
        <v/>
      </c>
      <c r="P10" s="2">
        <f>O10*0.18</f>
        <v/>
      </c>
      <c r="Q10" s="2">
        <f>O10+P10</f>
        <v/>
      </c>
      <c r="R10" s="2" t="inlineStr">
        <is>
          <t>00</t>
        </is>
      </c>
    </row>
    <row r="11">
      <c r="A11" s="3" t="n">
        <v>10</v>
      </c>
      <c r="B11" s="3" t="inlineStr">
        <is>
          <t>Faisal Town Branch Opp. Jalal Sons</t>
        </is>
      </c>
      <c r="C11" s="3" t="inlineStr">
        <is>
          <t>0000</t>
        </is>
      </c>
      <c r="D11" s="3" t="inlineStr">
        <is>
          <t>Branch</t>
        </is>
      </c>
      <c r="E11" s="3" t="inlineStr">
        <is>
          <t>Lahore</t>
        </is>
      </c>
      <c r="F11" s="3" t="inlineStr">
        <is>
          <t>CENTRAL</t>
        </is>
      </c>
      <c r="G11" s="3" t="inlineStr">
        <is>
          <t>PRA</t>
        </is>
      </c>
      <c r="H11" s="3" t="inlineStr">
        <is>
          <t>IM2702</t>
        </is>
      </c>
      <c r="I11" s="3" t="inlineStr">
        <is>
          <t>10.64.48.92</t>
        </is>
      </c>
      <c r="J11" s="3" t="inlineStr">
        <is>
          <t>3291M720391</t>
        </is>
      </c>
      <c r="K11" s="3" t="n">
        <v>0</v>
      </c>
      <c r="L11" s="3" t="n">
        <v>354</v>
      </c>
      <c r="M11" s="3">
        <f>L11-K11</f>
        <v/>
      </c>
      <c r="N11" s="3">
        <f>M11*1.5</f>
        <v/>
      </c>
      <c r="O11" s="3">
        <f>N11*0.9</f>
        <v/>
      </c>
      <c r="P11" s="3">
        <f>O11*0.18</f>
        <v/>
      </c>
      <c r="Q11" s="3">
        <f>O11+P11</f>
        <v/>
      </c>
      <c r="R11" s="3" t="inlineStr">
        <is>
          <t>00</t>
        </is>
      </c>
    </row>
    <row r="12">
      <c r="A12" s="2" t="n">
        <v>11</v>
      </c>
      <c r="B12" s="2" t="inlineStr">
        <is>
          <t>Airport Road Branch, Lahore</t>
        </is>
      </c>
      <c r="C12" s="2" t="inlineStr">
        <is>
          <t>0000</t>
        </is>
      </c>
      <c r="D12" s="2" t="inlineStr">
        <is>
          <t>Branch</t>
        </is>
      </c>
      <c r="E12" s="2" t="inlineStr">
        <is>
          <t>Lahore</t>
        </is>
      </c>
      <c r="F12" s="2" t="inlineStr">
        <is>
          <t>CENTRAL</t>
        </is>
      </c>
      <c r="G12" s="2" t="inlineStr">
        <is>
          <t>PRA</t>
        </is>
      </c>
      <c r="H12" s="2" t="inlineStr">
        <is>
          <t>IM2702</t>
        </is>
      </c>
      <c r="I12" s="2" t="inlineStr">
        <is>
          <t>10.64.8.91</t>
        </is>
      </c>
      <c r="J12" s="2" t="inlineStr">
        <is>
          <t>3299M720416</t>
        </is>
      </c>
      <c r="K12" s="2" t="n">
        <v>0</v>
      </c>
      <c r="L12" s="2" t="n">
        <v>449</v>
      </c>
      <c r="M12" s="2">
        <f>L12-K12</f>
        <v/>
      </c>
      <c r="N12" s="2">
        <f>M12*1.5</f>
        <v/>
      </c>
      <c r="O12" s="2">
        <f>N12*0.9</f>
        <v/>
      </c>
      <c r="P12" s="2">
        <f>O12*0.18</f>
        <v/>
      </c>
      <c r="Q12" s="2">
        <f>O12+P12</f>
        <v/>
      </c>
      <c r="R12" s="2" t="inlineStr">
        <is>
          <t>00</t>
        </is>
      </c>
    </row>
    <row r="13">
      <c r="A13" s="3" t="n">
        <v>12</v>
      </c>
      <c r="B13" s="3" t="inlineStr">
        <is>
          <t>Johar Town Branch, Lahore</t>
        </is>
      </c>
      <c r="C13" s="3" t="inlineStr">
        <is>
          <t>0000</t>
        </is>
      </c>
      <c r="D13" s="3" t="inlineStr">
        <is>
          <t>Branch</t>
        </is>
      </c>
      <c r="E13" s="3" t="inlineStr">
        <is>
          <t>Lahore</t>
        </is>
      </c>
      <c r="F13" s="3" t="inlineStr">
        <is>
          <t>CENTRAL</t>
        </is>
      </c>
      <c r="G13" s="3" t="inlineStr">
        <is>
          <t>PRA</t>
        </is>
      </c>
      <c r="H13" s="3" t="inlineStr">
        <is>
          <t>IM2702</t>
        </is>
      </c>
      <c r="I13" s="3" t="inlineStr">
        <is>
          <t>10.64.11.91</t>
        </is>
      </c>
      <c r="J13" s="3" t="inlineStr">
        <is>
          <t>3290MC20438</t>
        </is>
      </c>
      <c r="K13" s="3" t="n">
        <v>0</v>
      </c>
      <c r="L13" s="3" t="n">
        <v>250</v>
      </c>
      <c r="M13" s="3">
        <f>L13-K13</f>
        <v/>
      </c>
      <c r="N13" s="3">
        <f>M13*1.5</f>
        <v/>
      </c>
      <c r="O13" s="3">
        <f>N13*0.9</f>
        <v/>
      </c>
      <c r="P13" s="3">
        <f>O13*0.18</f>
        <v/>
      </c>
      <c r="Q13" s="3">
        <f>O13+P13</f>
        <v/>
      </c>
      <c r="R13" s="3" t="inlineStr">
        <is>
          <t>00</t>
        </is>
      </c>
    </row>
    <row r="14">
      <c r="A14" s="2" t="n">
        <v>13</v>
      </c>
      <c r="B14" s="2" t="inlineStr">
        <is>
          <t>ALLAMA IQBAL TOWN</t>
        </is>
      </c>
      <c r="C14" s="2" t="inlineStr">
        <is>
          <t>0000</t>
        </is>
      </c>
      <c r="D14" s="2" t="inlineStr">
        <is>
          <t>Branch</t>
        </is>
      </c>
      <c r="E14" s="2" t="inlineStr">
        <is>
          <t>Lahore</t>
        </is>
      </c>
      <c r="F14" s="2" t="inlineStr">
        <is>
          <t>CENTRAL</t>
        </is>
      </c>
      <c r="G14" s="2" t="inlineStr">
        <is>
          <t>PRA</t>
        </is>
      </c>
      <c r="H14" s="2" t="inlineStr">
        <is>
          <t>IM2702</t>
        </is>
      </c>
      <c r="I14" s="2" t="inlineStr">
        <is>
          <t>10.64.15.91</t>
        </is>
      </c>
      <c r="J14" s="2" t="inlineStr">
        <is>
          <t>3291M720410</t>
        </is>
      </c>
      <c r="K14" s="2" t="n">
        <v>0</v>
      </c>
      <c r="L14" s="2" t="n">
        <v>354</v>
      </c>
      <c r="M14" s="2">
        <f>L14-K14</f>
        <v/>
      </c>
      <c r="N14" s="2">
        <f>M14*1.5</f>
        <v/>
      </c>
      <c r="O14" s="2">
        <f>N14*0.9</f>
        <v/>
      </c>
      <c r="P14" s="2">
        <f>O14*0.18</f>
        <v/>
      </c>
      <c r="Q14" s="2">
        <f>O14+P14</f>
        <v/>
      </c>
      <c r="R14" s="2" t="inlineStr">
        <is>
          <t>00</t>
        </is>
      </c>
    </row>
    <row r="15">
      <c r="A15" s="3" t="n">
        <v>14</v>
      </c>
      <c r="B15" s="3" t="inlineStr">
        <is>
          <t>URDU BAZAR LAHORE</t>
        </is>
      </c>
      <c r="C15" s="3" t="inlineStr">
        <is>
          <t>0000</t>
        </is>
      </c>
      <c r="D15" s="3" t="inlineStr">
        <is>
          <t>Branch</t>
        </is>
      </c>
      <c r="E15" s="3" t="inlineStr">
        <is>
          <t>Lahore</t>
        </is>
      </c>
      <c r="F15" s="3" t="inlineStr">
        <is>
          <t>CENTRAL</t>
        </is>
      </c>
      <c r="G15" s="3" t="inlineStr">
        <is>
          <t>PRA</t>
        </is>
      </c>
      <c r="H15" s="3" t="inlineStr">
        <is>
          <t>IM2702</t>
        </is>
      </c>
      <c r="I15" s="3" t="inlineStr">
        <is>
          <t>10.64.22.91</t>
        </is>
      </c>
      <c r="J15" s="3" t="inlineStr">
        <is>
          <t>3291M420061</t>
        </is>
      </c>
      <c r="K15" s="3" t="n">
        <v>0</v>
      </c>
      <c r="L15" s="3" t="n">
        <v>354</v>
      </c>
      <c r="M15" s="3">
        <f>L15-K15</f>
        <v/>
      </c>
      <c r="N15" s="3">
        <f>M15*1.5</f>
        <v/>
      </c>
      <c r="O15" s="3">
        <f>N15*0.9</f>
        <v/>
      </c>
      <c r="P15" s="3">
        <f>O15*0.18</f>
        <v/>
      </c>
      <c r="Q15" s="3">
        <f>O15+P15</f>
        <v/>
      </c>
      <c r="R15" s="3" t="inlineStr">
        <is>
          <t>00</t>
        </is>
      </c>
    </row>
    <row r="16">
      <c r="A16" s="2" t="n">
        <v>15</v>
      </c>
      <c r="B16" s="2" t="inlineStr">
        <is>
          <t>MISRI SHAH BRANCH</t>
        </is>
      </c>
      <c r="C16" s="2" t="inlineStr">
        <is>
          <t>0000</t>
        </is>
      </c>
      <c r="D16" s="2" t="inlineStr">
        <is>
          <t>Branch</t>
        </is>
      </c>
      <c r="E16" s="2" t="inlineStr">
        <is>
          <t>Lahore</t>
        </is>
      </c>
      <c r="F16" s="2" t="inlineStr">
        <is>
          <t>CENTRAL</t>
        </is>
      </c>
      <c r="G16" s="2" t="inlineStr">
        <is>
          <t>PRA</t>
        </is>
      </c>
      <c r="H16" s="2" t="inlineStr">
        <is>
          <t>MP2001SP</t>
        </is>
      </c>
      <c r="I16" s="2" t="inlineStr">
        <is>
          <t>10.64.21.91</t>
        </is>
      </c>
      <c r="J16" s="2" t="inlineStr">
        <is>
          <t>E338MC21049</t>
        </is>
      </c>
      <c r="K16" s="2" t="n">
        <v>0</v>
      </c>
      <c r="L16" s="2" t="n">
        <v>449</v>
      </c>
      <c r="M16" s="2">
        <f>L16-K16</f>
        <v/>
      </c>
      <c r="N16" s="2">
        <f>M16*1.5</f>
        <v/>
      </c>
      <c r="O16" s="2">
        <f>N16*0.9</f>
        <v/>
      </c>
      <c r="P16" s="2">
        <f>O16*0.18</f>
        <v/>
      </c>
      <c r="Q16" s="2">
        <f>O16+P16</f>
        <v/>
      </c>
      <c r="R16" s="2" t="inlineStr">
        <is>
          <t>00</t>
        </is>
      </c>
    </row>
    <row r="17">
      <c r="A17" s="3" t="n">
        <v>16</v>
      </c>
      <c r="B17" s="3" t="inlineStr">
        <is>
          <t>CAVALRY CANTT. BRANCH LAHORE</t>
        </is>
      </c>
      <c r="C17" s="3" t="inlineStr">
        <is>
          <t>0000</t>
        </is>
      </c>
      <c r="D17" s="3" t="inlineStr">
        <is>
          <t>Branch</t>
        </is>
      </c>
      <c r="E17" s="3" t="inlineStr">
        <is>
          <t>Lahore</t>
        </is>
      </c>
      <c r="F17" s="3" t="inlineStr">
        <is>
          <t>CENTRAL</t>
        </is>
      </c>
      <c r="G17" s="3" t="inlineStr">
        <is>
          <t>PRA</t>
        </is>
      </c>
      <c r="H17" s="3" t="inlineStr">
        <is>
          <t>IM2702</t>
        </is>
      </c>
      <c r="I17" s="3" t="inlineStr">
        <is>
          <t>10.64.19.91</t>
        </is>
      </c>
      <c r="J17" s="3" t="inlineStr">
        <is>
          <t>3299M921390</t>
        </is>
      </c>
      <c r="K17" s="3" t="n">
        <v>0</v>
      </c>
      <c r="L17" s="3" t="n">
        <v>355</v>
      </c>
      <c r="M17" s="3">
        <f>L17-K17</f>
        <v/>
      </c>
      <c r="N17" s="3">
        <f>M17*1.5</f>
        <v/>
      </c>
      <c r="O17" s="3">
        <f>N17*0.9</f>
        <v/>
      </c>
      <c r="P17" s="3">
        <f>O17*0.18</f>
        <v/>
      </c>
      <c r="Q17" s="3">
        <f>O17+P17</f>
        <v/>
      </c>
      <c r="R17" s="3" t="inlineStr">
        <is>
          <t>00</t>
        </is>
      </c>
    </row>
    <row r="18">
      <c r="A18" s="2" t="n">
        <v>17</v>
      </c>
      <c r="B18" s="2" t="inlineStr">
        <is>
          <t>Ravi Road Lahore</t>
        </is>
      </c>
      <c r="C18" s="2" t="inlineStr">
        <is>
          <t>0000</t>
        </is>
      </c>
      <c r="D18" s="2" t="inlineStr">
        <is>
          <t>Branch</t>
        </is>
      </c>
      <c r="E18" s="2" t="inlineStr">
        <is>
          <t>Lahore</t>
        </is>
      </c>
      <c r="F18" s="2" t="inlineStr">
        <is>
          <t>CENTRAL</t>
        </is>
      </c>
      <c r="G18" s="2" t="inlineStr">
        <is>
          <t>PRA</t>
        </is>
      </c>
      <c r="H18" s="2" t="inlineStr">
        <is>
          <t>IM2702</t>
        </is>
      </c>
      <c r="I18" s="2" t="inlineStr">
        <is>
          <t>10.64.20.91</t>
        </is>
      </c>
      <c r="J18" s="2" t="inlineStr">
        <is>
          <t>3291M720422</t>
        </is>
      </c>
      <c r="K18" s="2" t="n">
        <v>0</v>
      </c>
      <c r="L18" s="2" t="n">
        <v>379</v>
      </c>
      <c r="M18" s="2">
        <f>L18-K18</f>
        <v/>
      </c>
      <c r="N18" s="2">
        <f>M18*1.5</f>
        <v/>
      </c>
      <c r="O18" s="2">
        <f>N18*0.9</f>
        <v/>
      </c>
      <c r="P18" s="2">
        <f>O18*0.18</f>
        <v/>
      </c>
      <c r="Q18" s="2">
        <f>O18+P18</f>
        <v/>
      </c>
      <c r="R18" s="2" t="inlineStr">
        <is>
          <t>00</t>
        </is>
      </c>
    </row>
    <row r="19">
      <c r="A19" s="3" t="n">
        <v>18</v>
      </c>
      <c r="B19" s="3" t="inlineStr">
        <is>
          <t>MAIN MULTAN ROAD LAHORE</t>
        </is>
      </c>
      <c r="C19" s="3" t="inlineStr">
        <is>
          <t>0000</t>
        </is>
      </c>
      <c r="D19" s="3" t="inlineStr">
        <is>
          <t>Branch</t>
        </is>
      </c>
      <c r="E19" s="3" t="inlineStr">
        <is>
          <t>Lahore</t>
        </is>
      </c>
      <c r="F19" s="3" t="inlineStr">
        <is>
          <t>CENTRAL</t>
        </is>
      </c>
      <c r="G19" s="3" t="inlineStr">
        <is>
          <t>PRA</t>
        </is>
      </c>
      <c r="H19" s="3" t="inlineStr">
        <is>
          <t>IM2702</t>
        </is>
      </c>
      <c r="I19" s="3" t="inlineStr">
        <is>
          <t>10.64.30.91</t>
        </is>
      </c>
      <c r="J19" s="3" t="inlineStr">
        <is>
          <t>3299M520397</t>
        </is>
      </c>
      <c r="K19" s="3" t="n">
        <v>0</v>
      </c>
      <c r="L19" s="3" t="n">
        <v>300</v>
      </c>
      <c r="M19" s="3">
        <f>L19-K19</f>
        <v/>
      </c>
      <c r="N19" s="3">
        <f>M19*1.5</f>
        <v/>
      </c>
      <c r="O19" s="3">
        <f>N19*0.9</f>
        <v/>
      </c>
      <c r="P19" s="3">
        <f>O19*0.18</f>
        <v/>
      </c>
      <c r="Q19" s="3">
        <f>O19+P19</f>
        <v/>
      </c>
      <c r="R19" s="3" t="inlineStr">
        <is>
          <t>00</t>
        </is>
      </c>
    </row>
    <row r="20">
      <c r="A20" s="2" t="n">
        <v>19</v>
      </c>
      <c r="B20" s="2" t="inlineStr">
        <is>
          <t>PARAGON CITY BRANCH Burki Road Br Lahore</t>
        </is>
      </c>
      <c r="C20" s="2" t="inlineStr">
        <is>
          <t>0000</t>
        </is>
      </c>
      <c r="D20" s="2" t="inlineStr">
        <is>
          <t>Branch</t>
        </is>
      </c>
      <c r="E20" s="2" t="inlineStr">
        <is>
          <t>Lahore</t>
        </is>
      </c>
      <c r="F20" s="2" t="inlineStr">
        <is>
          <t>CENTRAL</t>
        </is>
      </c>
      <c r="G20" s="2" t="inlineStr">
        <is>
          <t>PRA</t>
        </is>
      </c>
      <c r="H20" s="2" t="inlineStr">
        <is>
          <t>IM2702</t>
        </is>
      </c>
      <c r="I20" s="2" t="inlineStr">
        <is>
          <t>10.64.33.91</t>
        </is>
      </c>
      <c r="J20" s="2" t="inlineStr">
        <is>
          <t>3290M120305</t>
        </is>
      </c>
      <c r="K20" s="2" t="n">
        <v>0</v>
      </c>
      <c r="L20" s="2" t="n">
        <v>259</v>
      </c>
      <c r="M20" s="2">
        <f>L20-K20</f>
        <v/>
      </c>
      <c r="N20" s="2">
        <f>M20*1.5</f>
        <v/>
      </c>
      <c r="O20" s="2">
        <f>N20*0.9</f>
        <v/>
      </c>
      <c r="P20" s="2">
        <f>O20*0.18</f>
        <v/>
      </c>
      <c r="Q20" s="2">
        <f>O20+P20</f>
        <v/>
      </c>
      <c r="R20" s="2" t="inlineStr">
        <is>
          <t>00</t>
        </is>
      </c>
    </row>
    <row r="21">
      <c r="A21" s="3" t="n">
        <v>20</v>
      </c>
      <c r="B21" s="3" t="inlineStr">
        <is>
          <t>Eden City Br Lahore</t>
        </is>
      </c>
      <c r="C21" s="3" t="inlineStr">
        <is>
          <t>0000</t>
        </is>
      </c>
      <c r="D21" s="3" t="inlineStr">
        <is>
          <t>Branch</t>
        </is>
      </c>
      <c r="E21" s="3" t="inlineStr">
        <is>
          <t>Lahore</t>
        </is>
      </c>
      <c r="F21" s="3" t="inlineStr">
        <is>
          <t>CENTRAL</t>
        </is>
      </c>
      <c r="G21" s="3" t="inlineStr">
        <is>
          <t>PRA</t>
        </is>
      </c>
      <c r="H21" s="3" t="inlineStr">
        <is>
          <t>Kyocera 3045</t>
        </is>
      </c>
      <c r="I21" s="3" t="inlineStr"/>
      <c r="J21" s="3" t="inlineStr">
        <is>
          <t>VM48588961</t>
        </is>
      </c>
      <c r="K21" s="3" t="n">
        <v>0</v>
      </c>
      <c r="L21" s="3" t="n">
        <v>452</v>
      </c>
      <c r="M21" s="3">
        <f>L21-K21</f>
        <v/>
      </c>
      <c r="N21" s="3">
        <f>M21*1.5</f>
        <v/>
      </c>
      <c r="O21" s="3">
        <f>N21*0.9</f>
        <v/>
      </c>
      <c r="P21" s="3">
        <f>O21*0.18</f>
        <v/>
      </c>
      <c r="Q21" s="3">
        <f>O21+P21</f>
        <v/>
      </c>
      <c r="R21" s="3" t="inlineStr">
        <is>
          <t>00</t>
        </is>
      </c>
    </row>
    <row r="22">
      <c r="A22" s="2" t="n">
        <v>21</v>
      </c>
      <c r="B22" s="2" t="inlineStr">
        <is>
          <t>TRADE FINANCE (34) 14 C ADJ TO MCB HOUSE LAHORE</t>
        </is>
      </c>
      <c r="C22" s="2" t="inlineStr">
        <is>
          <t>0000</t>
        </is>
      </c>
      <c r="D22" s="2" t="inlineStr">
        <is>
          <t>Branch</t>
        </is>
      </c>
      <c r="E22" s="2" t="inlineStr">
        <is>
          <t>Lahore</t>
        </is>
      </c>
      <c r="F22" s="2" t="inlineStr">
        <is>
          <t>CENTRAL</t>
        </is>
      </c>
      <c r="G22" s="2" t="inlineStr">
        <is>
          <t>PRA</t>
        </is>
      </c>
      <c r="H22" s="2" t="inlineStr">
        <is>
          <t>Kyocera 3045</t>
        </is>
      </c>
      <c r="I22" s="2" t="inlineStr"/>
      <c r="J22" s="2" t="inlineStr">
        <is>
          <t>VM28Y13230</t>
        </is>
      </c>
      <c r="K22" s="2" t="n">
        <v>0</v>
      </c>
      <c r="L22" s="2" t="n">
        <v>431</v>
      </c>
      <c r="M22" s="2">
        <f>L22-K22</f>
        <v/>
      </c>
      <c r="N22" s="2">
        <f>M22*1.5</f>
        <v/>
      </c>
      <c r="O22" s="2">
        <f>N22*0.9</f>
        <v/>
      </c>
      <c r="P22" s="2">
        <f>O22*0.18</f>
        <v/>
      </c>
      <c r="Q22" s="2">
        <f>O22+P22</f>
        <v/>
      </c>
      <c r="R22" s="2" t="inlineStr">
        <is>
          <t>00</t>
        </is>
      </c>
    </row>
    <row r="23">
      <c r="A23" s="3" t="n">
        <v>22</v>
      </c>
      <c r="B23" s="3" t="inlineStr">
        <is>
          <t>Liberty Castle</t>
        </is>
      </c>
      <c r="C23" s="3" t="inlineStr">
        <is>
          <t>0000</t>
        </is>
      </c>
      <c r="D23" s="3" t="inlineStr">
        <is>
          <t>Branch</t>
        </is>
      </c>
      <c r="E23" s="3" t="inlineStr">
        <is>
          <t>Lahore</t>
        </is>
      </c>
      <c r="F23" s="3" t="inlineStr">
        <is>
          <t>CENTRAL</t>
        </is>
      </c>
      <c r="G23" s="3" t="inlineStr">
        <is>
          <t>PRA</t>
        </is>
      </c>
      <c r="H23" s="3" t="inlineStr">
        <is>
          <t>Brother 5210</t>
        </is>
      </c>
      <c r="I23" s="3" t="inlineStr"/>
      <c r="J23" s="3" t="inlineStr">
        <is>
          <t>E8169F4N360944</t>
        </is>
      </c>
      <c r="K23" s="3" t="n">
        <v>0</v>
      </c>
      <c r="L23" s="3" t="n">
        <v>353</v>
      </c>
      <c r="M23" s="3">
        <f>L23-K23</f>
        <v/>
      </c>
      <c r="N23" s="3">
        <f>M23*1.5</f>
        <v/>
      </c>
      <c r="O23" s="3">
        <f>N23*0.9</f>
        <v/>
      </c>
      <c r="P23" s="3">
        <f>O23*0.18</f>
        <v/>
      </c>
      <c r="Q23" s="3">
        <f>O23+P23</f>
        <v/>
      </c>
      <c r="R23" s="3" t="inlineStr">
        <is>
          <t>00</t>
        </is>
      </c>
    </row>
    <row r="24">
      <c r="A24" s="2" t="n">
        <v>23</v>
      </c>
      <c r="B24" s="2" t="inlineStr">
        <is>
          <t>Liberty Castle</t>
        </is>
      </c>
      <c r="C24" s="2" t="inlineStr">
        <is>
          <t>0000</t>
        </is>
      </c>
      <c r="D24" s="2" t="inlineStr">
        <is>
          <t>Branch</t>
        </is>
      </c>
      <c r="E24" s="2" t="inlineStr">
        <is>
          <t>Lahore</t>
        </is>
      </c>
      <c r="F24" s="2" t="inlineStr">
        <is>
          <t>CENTRAL</t>
        </is>
      </c>
      <c r="G24" s="2" t="inlineStr">
        <is>
          <t>PRA</t>
        </is>
      </c>
      <c r="H24" s="2" t="inlineStr">
        <is>
          <t>Brother 5210</t>
        </is>
      </c>
      <c r="I24" s="2" t="inlineStr"/>
      <c r="J24" s="2" t="inlineStr">
        <is>
          <t>E8169F4N347430</t>
        </is>
      </c>
      <c r="K24" s="2" t="n">
        <v>0</v>
      </c>
      <c r="L24" s="2" t="n">
        <v>355</v>
      </c>
      <c r="M24" s="2">
        <f>L24-K24</f>
        <v/>
      </c>
      <c r="N24" s="2">
        <f>M24*1.5</f>
        <v/>
      </c>
      <c r="O24" s="2">
        <f>N24*0.9</f>
        <v/>
      </c>
      <c r="P24" s="2">
        <f>O24*0.18</f>
        <v/>
      </c>
      <c r="Q24" s="2">
        <f>O24+P24</f>
        <v/>
      </c>
      <c r="R24" s="2" t="inlineStr">
        <is>
          <t>00</t>
        </is>
      </c>
    </row>
    <row r="25">
      <c r="A25" s="3" t="n">
        <v>24</v>
      </c>
      <c r="B25" s="3" t="inlineStr">
        <is>
          <t>Consumer Autos Central (2nd Floor)</t>
        </is>
      </c>
      <c r="C25" s="3" t="inlineStr">
        <is>
          <t>0000</t>
        </is>
      </c>
      <c r="D25" s="3" t="inlineStr">
        <is>
          <t>Branch</t>
        </is>
      </c>
      <c r="E25" s="3" t="inlineStr">
        <is>
          <t>Lahore</t>
        </is>
      </c>
      <c r="F25" s="3" t="inlineStr">
        <is>
          <t>CENTRAL</t>
        </is>
      </c>
      <c r="G25" s="3" t="inlineStr">
        <is>
          <t>PRA</t>
        </is>
      </c>
      <c r="H25" s="3" t="inlineStr">
        <is>
          <t>IM2702</t>
        </is>
      </c>
      <c r="I25" s="3" t="inlineStr">
        <is>
          <t>10.64.48.119</t>
        </is>
      </c>
      <c r="J25" s="3" t="inlineStr">
        <is>
          <t>3292Z420025</t>
        </is>
      </c>
      <c r="K25" s="3" t="n">
        <v>0</v>
      </c>
      <c r="L25" s="3" t="n">
        <v>354</v>
      </c>
      <c r="M25" s="3">
        <f>L25-K25</f>
        <v/>
      </c>
      <c r="N25" s="3">
        <f>M25*815.0</f>
        <v/>
      </c>
      <c r="O25" s="3">
        <f>N25*0.9</f>
        <v/>
      </c>
      <c r="P25" s="3">
        <f>O25*0.18</f>
        <v/>
      </c>
      <c r="Q25" s="3">
        <f>O25+P25</f>
        <v/>
      </c>
      <c r="R25" s="3" t="inlineStr">
        <is>
          <t>00</t>
        </is>
      </c>
    </row>
    <row r="26">
      <c r="A26" s="2" t="n">
        <v>25</v>
      </c>
      <c r="B26" s="2" t="inlineStr">
        <is>
          <t>Consumer Customer Care Unit(Basement)</t>
        </is>
      </c>
      <c r="C26" s="2" t="inlineStr">
        <is>
          <t>0000</t>
        </is>
      </c>
      <c r="D26" s="2" t="inlineStr">
        <is>
          <t>Branch</t>
        </is>
      </c>
      <c r="E26" s="2" t="inlineStr">
        <is>
          <t>Lahore</t>
        </is>
      </c>
      <c r="F26" s="2" t="inlineStr">
        <is>
          <t>CENTRAL</t>
        </is>
      </c>
      <c r="G26" s="2" t="inlineStr">
        <is>
          <t>PRA</t>
        </is>
      </c>
      <c r="H26" s="2" t="inlineStr">
        <is>
          <t>IM2702</t>
        </is>
      </c>
      <c r="I26" s="2" t="inlineStr">
        <is>
          <t>10.64.32.85</t>
        </is>
      </c>
      <c r="J26" s="2" t="inlineStr">
        <is>
          <t>3292Z321536</t>
        </is>
      </c>
      <c r="K26" s="2" t="n">
        <v>0</v>
      </c>
      <c r="L26" s="2" t="n">
        <v>354</v>
      </c>
      <c r="M26" s="2">
        <f>L26-K26</f>
        <v/>
      </c>
      <c r="N26" s="2">
        <f>M26*1.5</f>
        <v/>
      </c>
      <c r="O26" s="2">
        <f>N26*0.9</f>
        <v/>
      </c>
      <c r="P26" s="2">
        <f>O26*0.18</f>
        <v/>
      </c>
      <c r="Q26" s="2">
        <f>O26+P26</f>
        <v/>
      </c>
      <c r="R26" s="2" t="inlineStr">
        <is>
          <t>00</t>
        </is>
      </c>
    </row>
    <row r="27">
      <c r="A27" s="3" t="n">
        <v>26</v>
      </c>
      <c r="B27" s="3" t="inlineStr">
        <is>
          <t>Muskun Department - Home Finance(2nd Floor)</t>
        </is>
      </c>
      <c r="C27" s="3" t="inlineStr">
        <is>
          <t>0000</t>
        </is>
      </c>
      <c r="D27" s="3" t="inlineStr">
        <is>
          <t>Branch</t>
        </is>
      </c>
      <c r="E27" s="3" t="inlineStr">
        <is>
          <t>Lahore</t>
        </is>
      </c>
      <c r="F27" s="3" t="inlineStr">
        <is>
          <t>CENTRAL</t>
        </is>
      </c>
      <c r="G27" s="3" t="inlineStr">
        <is>
          <t>PRA</t>
        </is>
      </c>
      <c r="H27" s="3" t="inlineStr">
        <is>
          <t>IM2702</t>
        </is>
      </c>
      <c r="I27" s="3" t="inlineStr">
        <is>
          <t>10.64.32.81</t>
        </is>
      </c>
      <c r="J27" s="3" t="inlineStr">
        <is>
          <t>3292Z420067</t>
        </is>
      </c>
      <c r="K27" s="3" t="n">
        <v>0</v>
      </c>
      <c r="L27" s="3" t="n">
        <v>354</v>
      </c>
      <c r="M27" s="3">
        <f>L27-K27</f>
        <v/>
      </c>
      <c r="N27" s="3">
        <f>M27*1.5</f>
        <v/>
      </c>
      <c r="O27" s="3">
        <f>N27*0.9</f>
        <v/>
      </c>
      <c r="P27" s="3">
        <f>O27*0.18</f>
        <v/>
      </c>
      <c r="Q27" s="3">
        <f>O27+P27</f>
        <v/>
      </c>
      <c r="R27" s="3" t="inlineStr">
        <is>
          <t>00</t>
        </is>
      </c>
    </row>
    <row r="28">
      <c r="A28" s="2" t="n">
        <v>27</v>
      </c>
      <c r="B28" s="2" t="inlineStr">
        <is>
          <t>Recovery &amp; Collection</t>
        </is>
      </c>
      <c r="C28" s="2" t="inlineStr">
        <is>
          <t>0000</t>
        </is>
      </c>
      <c r="D28" s="2" t="inlineStr">
        <is>
          <t>Branch</t>
        </is>
      </c>
      <c r="E28" s="2" t="inlineStr">
        <is>
          <t>Lahore</t>
        </is>
      </c>
      <c r="F28" s="2" t="inlineStr">
        <is>
          <t>CENTRAL</t>
        </is>
      </c>
      <c r="G28" s="2" t="inlineStr">
        <is>
          <t>PRA</t>
        </is>
      </c>
      <c r="H28" s="2" t="inlineStr">
        <is>
          <t>IM2702</t>
        </is>
      </c>
      <c r="I28" s="2" t="inlineStr">
        <is>
          <t>10.64.19.92</t>
        </is>
      </c>
      <c r="J28" s="2" t="inlineStr">
        <is>
          <t>3292Z420087</t>
        </is>
      </c>
      <c r="K28" s="2" t="n">
        <v>0</v>
      </c>
      <c r="L28" s="2" t="n">
        <v>354</v>
      </c>
      <c r="M28" s="2">
        <f>L28-K28</f>
        <v/>
      </c>
      <c r="N28" s="2">
        <f>M28*1.5</f>
        <v/>
      </c>
      <c r="O28" s="2">
        <f>N28*0.9</f>
        <v/>
      </c>
      <c r="P28" s="2">
        <f>O28*0.18</f>
        <v/>
      </c>
      <c r="Q28" s="2">
        <f>O28+P28</f>
        <v/>
      </c>
      <c r="R28" s="2" t="inlineStr">
        <is>
          <t>00</t>
        </is>
      </c>
    </row>
    <row r="29">
      <c r="A29" s="3" t="n">
        <v>28</v>
      </c>
      <c r="B29" s="3" t="inlineStr">
        <is>
          <t>CORPORATE HUB (SHADMAN)</t>
        </is>
      </c>
      <c r="C29" s="3" t="inlineStr">
        <is>
          <t>0000</t>
        </is>
      </c>
      <c r="D29" s="3" t="inlineStr">
        <is>
          <t>Branch</t>
        </is>
      </c>
      <c r="E29" s="3" t="inlineStr">
        <is>
          <t>Lahore</t>
        </is>
      </c>
      <c r="F29" s="3" t="inlineStr">
        <is>
          <t>CENTRAL</t>
        </is>
      </c>
      <c r="G29" s="3" t="inlineStr">
        <is>
          <t>PRA</t>
        </is>
      </c>
      <c r="H29" s="3" t="inlineStr">
        <is>
          <t>IM2702</t>
        </is>
      </c>
      <c r="I29" s="3" t="inlineStr">
        <is>
          <t>10.64.45.92</t>
        </is>
      </c>
      <c r="J29" s="3" t="inlineStr">
        <is>
          <t>3292Z420541</t>
        </is>
      </c>
      <c r="K29" s="3" t="n">
        <v>0</v>
      </c>
      <c r="L29" s="3" t="n">
        <v>355</v>
      </c>
      <c r="M29" s="3">
        <f>L29-K29</f>
        <v/>
      </c>
      <c r="N29" s="3">
        <f>M29*381.0</f>
        <v/>
      </c>
      <c r="O29" s="3">
        <f>N29*0.9</f>
        <v/>
      </c>
      <c r="P29" s="3">
        <f>O29*0.18</f>
        <v/>
      </c>
      <c r="Q29" s="3">
        <f>O29+P29</f>
        <v/>
      </c>
      <c r="R29" s="3" t="inlineStr">
        <is>
          <t>00</t>
        </is>
      </c>
    </row>
    <row r="30">
      <c r="A30" s="2" t="n">
        <v>29</v>
      </c>
      <c r="B30" s="2" t="inlineStr">
        <is>
          <t>Cash Management, Lahore</t>
        </is>
      </c>
      <c r="C30" s="2" t="inlineStr">
        <is>
          <t>0000</t>
        </is>
      </c>
      <c r="D30" s="2" t="inlineStr">
        <is>
          <t>Branch</t>
        </is>
      </c>
      <c r="E30" s="2" t="inlineStr">
        <is>
          <t>Lahore</t>
        </is>
      </c>
      <c r="F30" s="2" t="inlineStr">
        <is>
          <t>CENTRAL</t>
        </is>
      </c>
      <c r="G30" s="2" t="inlineStr">
        <is>
          <t>PRA</t>
        </is>
      </c>
      <c r="H30" s="2" t="inlineStr">
        <is>
          <t>IM2702</t>
        </is>
      </c>
      <c r="I30" s="2" t="inlineStr">
        <is>
          <t>10.64.23.95</t>
        </is>
      </c>
      <c r="J30" s="2" t="inlineStr">
        <is>
          <t>3292Z720597</t>
        </is>
      </c>
      <c r="K30" s="2" t="n">
        <v>0</v>
      </c>
      <c r="L30" s="2" t="n">
        <v>354</v>
      </c>
      <c r="M30" s="2">
        <f>L30-K30</f>
        <v/>
      </c>
      <c r="N30" s="2">
        <f>M30*1.5</f>
        <v/>
      </c>
      <c r="O30" s="2">
        <f>N30*0.9</f>
        <v/>
      </c>
      <c r="P30" s="2">
        <f>O30*0.18</f>
        <v/>
      </c>
      <c r="Q30" s="2">
        <f>O30+P30</f>
        <v/>
      </c>
      <c r="R30" s="2" t="inlineStr">
        <is>
          <t>00</t>
        </is>
      </c>
    </row>
    <row r="31">
      <c r="A31" s="3" t="n">
        <v>30</v>
      </c>
      <c r="B31" s="3" t="inlineStr">
        <is>
          <t>RAWALAKOT BRANCH</t>
        </is>
      </c>
      <c r="C31" s="3" t="inlineStr">
        <is>
          <t>0000</t>
        </is>
      </c>
      <c r="D31" s="3" t="inlineStr">
        <is>
          <t>Branch</t>
        </is>
      </c>
      <c r="E31" s="3" t="inlineStr">
        <is>
          <t>Lahore</t>
        </is>
      </c>
      <c r="F31" s="3" t="inlineStr">
        <is>
          <t>CENTRAL</t>
        </is>
      </c>
      <c r="G31" s="3" t="inlineStr">
        <is>
          <t>PRA</t>
        </is>
      </c>
      <c r="H31" s="3" t="inlineStr">
        <is>
          <t>IM2702</t>
        </is>
      </c>
      <c r="I31" s="3" t="inlineStr">
        <is>
          <t>10.128.56.91</t>
        </is>
      </c>
      <c r="J31" s="3" t="inlineStr">
        <is>
          <t>3292Z420085</t>
        </is>
      </c>
      <c r="K31" s="3" t="n">
        <v>0</v>
      </c>
      <c r="L31" s="3" t="n">
        <v>354</v>
      </c>
      <c r="M31" s="3">
        <f>L31-K31</f>
        <v/>
      </c>
      <c r="N31" s="3">
        <f>M31*1.5</f>
        <v/>
      </c>
      <c r="O31" s="3">
        <f>N31*0.9</f>
        <v/>
      </c>
      <c r="P31" s="3">
        <f>O31*0.18</f>
        <v/>
      </c>
      <c r="Q31" s="3">
        <f>O31+P31</f>
        <v/>
      </c>
      <c r="R31" s="3" t="inlineStr">
        <is>
          <t>00</t>
        </is>
      </c>
    </row>
    <row r="32">
      <c r="A32" s="2" t="n">
        <v>31</v>
      </c>
      <c r="B32" s="2" t="inlineStr">
        <is>
          <t>CCPU Deptt Ferozepur Road, Lahore</t>
        </is>
      </c>
      <c r="C32" s="2" t="inlineStr">
        <is>
          <t>0000</t>
        </is>
      </c>
      <c r="D32" s="2" t="inlineStr">
        <is>
          <t>Branch</t>
        </is>
      </c>
      <c r="E32" s="2" t="inlineStr">
        <is>
          <t>Lahore</t>
        </is>
      </c>
      <c r="F32" s="2" t="inlineStr">
        <is>
          <t>CENTRAL</t>
        </is>
      </c>
      <c r="G32" s="2" t="inlineStr">
        <is>
          <t>PRA</t>
        </is>
      </c>
      <c r="H32" s="2" t="inlineStr">
        <is>
          <t>IM2702</t>
        </is>
      </c>
      <c r="I32" s="2" t="inlineStr">
        <is>
          <t>10.64.7.92</t>
        </is>
      </c>
      <c r="J32" s="2" t="inlineStr">
        <is>
          <t>3290MC20590</t>
        </is>
      </c>
      <c r="K32" s="2" t="n">
        <v>0</v>
      </c>
      <c r="L32" s="2" t="n">
        <v>450</v>
      </c>
      <c r="M32" s="2">
        <f>L32-K32</f>
        <v/>
      </c>
      <c r="N32" s="2">
        <f>M32*1.5</f>
        <v/>
      </c>
      <c r="O32" s="2">
        <f>N32*0.9</f>
        <v/>
      </c>
      <c r="P32" s="2">
        <f>O32*0.18</f>
        <v/>
      </c>
      <c r="Q32" s="2">
        <f>O32+P32</f>
        <v/>
      </c>
      <c r="R32" s="2" t="inlineStr">
        <is>
          <t>00</t>
        </is>
      </c>
    </row>
    <row r="33">
      <c r="A33" s="3" t="n">
        <v>32</v>
      </c>
      <c r="B33" s="3" t="inlineStr">
        <is>
          <t>Garden Town Lahore</t>
        </is>
      </c>
      <c r="C33" s="3" t="inlineStr">
        <is>
          <t>0000</t>
        </is>
      </c>
      <c r="D33" s="3" t="inlineStr">
        <is>
          <t>Branch</t>
        </is>
      </c>
      <c r="E33" s="3" t="inlineStr">
        <is>
          <t>Lahore</t>
        </is>
      </c>
      <c r="F33" s="3" t="inlineStr">
        <is>
          <t>CENTRAL</t>
        </is>
      </c>
      <c r="G33" s="3" t="inlineStr">
        <is>
          <t>PRA</t>
        </is>
      </c>
      <c r="H33" s="3" t="inlineStr">
        <is>
          <t>IM2702</t>
        </is>
      </c>
      <c r="I33" s="3" t="inlineStr">
        <is>
          <t>10.64.23.91</t>
        </is>
      </c>
      <c r="J33" s="3" t="inlineStr">
        <is>
          <t>3299M720422</t>
        </is>
      </c>
      <c r="K33" s="3" t="n">
        <v>0</v>
      </c>
      <c r="L33" s="3" t="n">
        <v>354</v>
      </c>
      <c r="M33" s="3">
        <f>L33-K33</f>
        <v/>
      </c>
      <c r="N33" s="3">
        <f>M33*1.5</f>
        <v/>
      </c>
      <c r="O33" s="3">
        <f>N33*0.9</f>
        <v/>
      </c>
      <c r="P33" s="3">
        <f>O33*0.18</f>
        <v/>
      </c>
      <c r="Q33" s="3">
        <f>O33+P33</f>
        <v/>
      </c>
      <c r="R33" s="3" t="inlineStr">
        <is>
          <t>00</t>
        </is>
      </c>
    </row>
    <row r="34">
      <c r="A34" s="2" t="n">
        <v>33</v>
      </c>
      <c r="B34" s="2" t="inlineStr">
        <is>
          <t>TownShip College Road, Branch Lahore</t>
        </is>
      </c>
      <c r="C34" s="2" t="inlineStr">
        <is>
          <t>0000</t>
        </is>
      </c>
      <c r="D34" s="2" t="inlineStr">
        <is>
          <t>Branch</t>
        </is>
      </c>
      <c r="E34" s="2" t="inlineStr">
        <is>
          <t>Lahore</t>
        </is>
      </c>
      <c r="F34" s="2" t="inlineStr">
        <is>
          <t>CENTRAL</t>
        </is>
      </c>
      <c r="G34" s="2" t="inlineStr">
        <is>
          <t>PRA</t>
        </is>
      </c>
      <c r="H34" s="2" t="inlineStr">
        <is>
          <t>IM2702</t>
        </is>
      </c>
      <c r="I34" s="2" t="inlineStr">
        <is>
          <t>10.64.31.91</t>
        </is>
      </c>
      <c r="J34" s="2" t="inlineStr">
        <is>
          <t>3291M720411</t>
        </is>
      </c>
      <c r="K34" s="2" t="n">
        <v>0</v>
      </c>
      <c r="L34" s="2" t="n">
        <v>354</v>
      </c>
      <c r="M34" s="2">
        <f>L34-K34</f>
        <v/>
      </c>
      <c r="N34" s="2">
        <f>M34*1.5</f>
        <v/>
      </c>
      <c r="O34" s="2">
        <f>N34*0.9</f>
        <v/>
      </c>
      <c r="P34" s="2">
        <f>O34*0.18</f>
        <v/>
      </c>
      <c r="Q34" s="2">
        <f>O34+P34</f>
        <v/>
      </c>
      <c r="R34" s="2" t="inlineStr">
        <is>
          <t>00</t>
        </is>
      </c>
    </row>
    <row r="35">
      <c r="A35" s="3" t="n">
        <v>34</v>
      </c>
      <c r="B35" s="3" t="inlineStr">
        <is>
          <t>DAROGHAWALA BRANCH</t>
        </is>
      </c>
      <c r="C35" s="3" t="inlineStr">
        <is>
          <t>0000</t>
        </is>
      </c>
      <c r="D35" s="3" t="inlineStr">
        <is>
          <t>Branch</t>
        </is>
      </c>
      <c r="E35" s="3" t="inlineStr">
        <is>
          <t>Lahore</t>
        </is>
      </c>
      <c r="F35" s="3" t="inlineStr">
        <is>
          <t>CENTRAL</t>
        </is>
      </c>
      <c r="G35" s="3" t="inlineStr">
        <is>
          <t>PRA</t>
        </is>
      </c>
      <c r="H35" s="3" t="inlineStr">
        <is>
          <t>IM2702</t>
        </is>
      </c>
      <c r="I35" s="3" t="inlineStr">
        <is>
          <t>10.64.5.91</t>
        </is>
      </c>
      <c r="J35" s="3" t="inlineStr">
        <is>
          <t>3291MA20286</t>
        </is>
      </c>
      <c r="K35" s="3" t="n">
        <v>0</v>
      </c>
      <c r="L35" s="3" t="n">
        <v>456</v>
      </c>
      <c r="M35" s="3">
        <f>L35-K35</f>
        <v/>
      </c>
      <c r="N35" s="3">
        <f>M35*1.5</f>
        <v/>
      </c>
      <c r="O35" s="3">
        <f>N35*0.9</f>
        <v/>
      </c>
      <c r="P35" s="3">
        <f>O35*0.18</f>
        <v/>
      </c>
      <c r="Q35" s="3">
        <f>O35+P35</f>
        <v/>
      </c>
      <c r="R35" s="3" t="inlineStr">
        <is>
          <t>00</t>
        </is>
      </c>
    </row>
    <row r="36">
      <c r="A36" s="2" t="n">
        <v>35</v>
      </c>
      <c r="B36" s="2" t="inlineStr">
        <is>
          <t>Expo Centre Branch (Move to Jhang)</t>
        </is>
      </c>
      <c r="C36" s="2" t="inlineStr">
        <is>
          <t>0000</t>
        </is>
      </c>
      <c r="D36" s="2" t="inlineStr">
        <is>
          <t>Branch</t>
        </is>
      </c>
      <c r="E36" s="2" t="inlineStr">
        <is>
          <t>Lahore</t>
        </is>
      </c>
      <c r="F36" s="2" t="inlineStr">
        <is>
          <t>CENTRAL</t>
        </is>
      </c>
      <c r="G36" s="2" t="inlineStr">
        <is>
          <t>PRA</t>
        </is>
      </c>
      <c r="H36" s="2" t="inlineStr">
        <is>
          <t>MP2501SP</t>
        </is>
      </c>
      <c r="I36" s="2" t="inlineStr">
        <is>
          <t>10.74.3.91</t>
        </is>
      </c>
      <c r="J36" s="2" t="inlineStr">
        <is>
          <t>E337M320349</t>
        </is>
      </c>
      <c r="K36" s="2" t="n">
        <v>0</v>
      </c>
      <c r="L36" s="2" t="n">
        <v>456</v>
      </c>
      <c r="M36" s="2">
        <f>L36-K36</f>
        <v/>
      </c>
      <c r="N36" s="2">
        <f>M36*1.5</f>
        <v/>
      </c>
      <c r="O36" s="2">
        <f>N36*0.9</f>
        <v/>
      </c>
      <c r="P36" s="2">
        <f>O36*0.18</f>
        <v/>
      </c>
      <c r="Q36" s="2">
        <f>O36+P36</f>
        <v/>
      </c>
      <c r="R36" s="2" t="inlineStr">
        <is>
          <t>00</t>
        </is>
      </c>
    </row>
    <row r="37">
      <c r="A37" s="3" t="n">
        <v>36</v>
      </c>
      <c r="B37" s="3" t="inlineStr">
        <is>
          <t>Sabzazar Branch Lahore</t>
        </is>
      </c>
      <c r="C37" s="3" t="inlineStr">
        <is>
          <t>0000</t>
        </is>
      </c>
      <c r="D37" s="3" t="inlineStr">
        <is>
          <t>Branch</t>
        </is>
      </c>
      <c r="E37" s="3" t="inlineStr">
        <is>
          <t>Lahore</t>
        </is>
      </c>
      <c r="F37" s="3" t="inlineStr">
        <is>
          <t>CENTRAL</t>
        </is>
      </c>
      <c r="G37" s="3" t="inlineStr">
        <is>
          <t>PRA</t>
        </is>
      </c>
      <c r="H37" s="3" t="inlineStr">
        <is>
          <t>IM2702</t>
        </is>
      </c>
      <c r="I37" s="3" t="inlineStr">
        <is>
          <t>10.64.65.91</t>
        </is>
      </c>
      <c r="J37" s="3" t="inlineStr">
        <is>
          <t>3299M520444</t>
        </is>
      </c>
      <c r="K37" s="3" t="n">
        <v>0</v>
      </c>
      <c r="L37" s="3" t="n">
        <v>457</v>
      </c>
      <c r="M37" s="3">
        <f>L37-K37</f>
        <v/>
      </c>
      <c r="N37" s="3">
        <f>M37*1.5</f>
        <v/>
      </c>
      <c r="O37" s="3">
        <f>N37*0.9</f>
        <v/>
      </c>
      <c r="P37" s="3">
        <f>O37*0.18</f>
        <v/>
      </c>
      <c r="Q37" s="3">
        <f>O37+P37</f>
        <v/>
      </c>
      <c r="R37" s="3" t="inlineStr">
        <is>
          <t>00</t>
        </is>
      </c>
    </row>
    <row r="38">
      <c r="A38" s="2" t="n">
        <v>37</v>
      </c>
      <c r="B38" s="2" t="inlineStr">
        <is>
          <t>MOZANG BRANCH LAHORE</t>
        </is>
      </c>
      <c r="C38" s="2" t="inlineStr">
        <is>
          <t>0000</t>
        </is>
      </c>
      <c r="D38" s="2" t="inlineStr">
        <is>
          <t>Branch</t>
        </is>
      </c>
      <c r="E38" s="2" t="inlineStr">
        <is>
          <t>Lahore</t>
        </is>
      </c>
      <c r="F38" s="2" t="inlineStr">
        <is>
          <t>CENTRAL</t>
        </is>
      </c>
      <c r="G38" s="2" t="inlineStr">
        <is>
          <t>PRA</t>
        </is>
      </c>
      <c r="H38" s="2" t="inlineStr">
        <is>
          <t>IM2702</t>
        </is>
      </c>
      <c r="I38" s="2" t="inlineStr">
        <is>
          <t>10.64.60.91</t>
        </is>
      </c>
      <c r="J38" s="2" t="inlineStr">
        <is>
          <t>3299M920463</t>
        </is>
      </c>
      <c r="K38" s="2" t="n">
        <v>0</v>
      </c>
      <c r="L38" s="2" t="n">
        <v>457</v>
      </c>
      <c r="M38" s="2">
        <f>L38-K38</f>
        <v/>
      </c>
      <c r="N38" s="2">
        <f>M38*1.5</f>
        <v/>
      </c>
      <c r="O38" s="2">
        <f>N38*0.9</f>
        <v/>
      </c>
      <c r="P38" s="2">
        <f>O38*0.18</f>
        <v/>
      </c>
      <c r="Q38" s="2">
        <f>O38+P38</f>
        <v/>
      </c>
      <c r="R38" s="2" t="inlineStr">
        <is>
          <t>00</t>
        </is>
      </c>
    </row>
    <row r="39">
      <c r="A39" s="3" t="n">
        <v>38</v>
      </c>
      <c r="B39" s="3" t="inlineStr">
        <is>
          <t>Samanabad Branch Lahore</t>
        </is>
      </c>
      <c r="C39" s="3" t="inlineStr">
        <is>
          <t>0000</t>
        </is>
      </c>
      <c r="D39" s="3" t="inlineStr">
        <is>
          <t>Branch</t>
        </is>
      </c>
      <c r="E39" s="3" t="inlineStr">
        <is>
          <t>Lahore</t>
        </is>
      </c>
      <c r="F39" s="3" t="inlineStr">
        <is>
          <t>CENTRAL</t>
        </is>
      </c>
      <c r="G39" s="3" t="inlineStr">
        <is>
          <t>PRA</t>
        </is>
      </c>
      <c r="H39" s="3" t="inlineStr">
        <is>
          <t>IM2702</t>
        </is>
      </c>
      <c r="I39" s="3" t="inlineStr">
        <is>
          <t>10.64.66.91</t>
        </is>
      </c>
      <c r="J39" s="3" t="inlineStr">
        <is>
          <t>3299M520394</t>
        </is>
      </c>
      <c r="K39" s="3" t="n">
        <v>0</v>
      </c>
      <c r="L39" s="3" t="n">
        <v>457</v>
      </c>
      <c r="M39" s="3">
        <f>L39-K39</f>
        <v/>
      </c>
      <c r="N39" s="3">
        <f>M39*1.5</f>
        <v/>
      </c>
      <c r="O39" s="3">
        <f>N39*0.9</f>
        <v/>
      </c>
      <c r="P39" s="3">
        <f>O39*0.18</f>
        <v/>
      </c>
      <c r="Q39" s="3">
        <f>O39+P39</f>
        <v/>
      </c>
      <c r="R39" s="3" t="inlineStr">
        <is>
          <t>00</t>
        </is>
      </c>
    </row>
    <row r="40">
      <c r="A40" s="2" t="n">
        <v>39</v>
      </c>
      <c r="B40" s="2" t="inlineStr">
        <is>
          <t>ZARAAR SHAHEED ROAD BRANCH</t>
        </is>
      </c>
      <c r="C40" s="2" t="inlineStr">
        <is>
          <t>0000</t>
        </is>
      </c>
      <c r="D40" s="2" t="inlineStr">
        <is>
          <t>Branch</t>
        </is>
      </c>
      <c r="E40" s="2" t="inlineStr">
        <is>
          <t>Lahore</t>
        </is>
      </c>
      <c r="F40" s="2" t="inlineStr">
        <is>
          <t>CENTRAL</t>
        </is>
      </c>
      <c r="G40" s="2" t="inlineStr">
        <is>
          <t>PRA</t>
        </is>
      </c>
      <c r="H40" s="2" t="inlineStr">
        <is>
          <t>IM2702</t>
        </is>
      </c>
      <c r="I40" s="2" t="inlineStr">
        <is>
          <t>10.64.64.91</t>
        </is>
      </c>
      <c r="J40" s="2" t="inlineStr">
        <is>
          <t>3299M520414</t>
        </is>
      </c>
      <c r="K40" s="2" t="n">
        <v>0</v>
      </c>
      <c r="L40" s="2" t="n">
        <v>457</v>
      </c>
      <c r="M40" s="2">
        <f>L40-K40</f>
        <v/>
      </c>
      <c r="N40" s="2">
        <f>M40*1.5</f>
        <v/>
      </c>
      <c r="O40" s="2">
        <f>N40*0.9</f>
        <v/>
      </c>
      <c r="P40" s="2">
        <f>O40*0.18</f>
        <v/>
      </c>
      <c r="Q40" s="2">
        <f>O40+P40</f>
        <v/>
      </c>
      <c r="R40" s="2" t="inlineStr">
        <is>
          <t>00</t>
        </is>
      </c>
    </row>
    <row r="41">
      <c r="A41" s="3" t="n">
        <v>40</v>
      </c>
      <c r="B41" s="3" t="inlineStr">
        <is>
          <t>ISLAMPURA BRANCH</t>
        </is>
      </c>
      <c r="C41" s="3" t="inlineStr">
        <is>
          <t>0000</t>
        </is>
      </c>
      <c r="D41" s="3" t="inlineStr">
        <is>
          <t>Branch</t>
        </is>
      </c>
      <c r="E41" s="3" t="inlineStr">
        <is>
          <t>Lahore</t>
        </is>
      </c>
      <c r="F41" s="3" t="inlineStr">
        <is>
          <t>CENTRAL</t>
        </is>
      </c>
      <c r="G41" s="3" t="inlineStr">
        <is>
          <t>PRA</t>
        </is>
      </c>
      <c r="H41" s="3" t="inlineStr">
        <is>
          <t>IM2702</t>
        </is>
      </c>
      <c r="I41" s="3" t="inlineStr">
        <is>
          <t>10.64.70.91</t>
        </is>
      </c>
      <c r="J41" s="3" t="inlineStr">
        <is>
          <t>3299M921392</t>
        </is>
      </c>
      <c r="K41" s="3" t="n">
        <v>0</v>
      </c>
      <c r="L41" s="3" t="n">
        <v>458</v>
      </c>
      <c r="M41" s="3">
        <f>L41-K41</f>
        <v/>
      </c>
      <c r="N41" s="3">
        <f>M41*1.5</f>
        <v/>
      </c>
      <c r="O41" s="3">
        <f>N41*0.9</f>
        <v/>
      </c>
      <c r="P41" s="3">
        <f>O41*0.18</f>
        <v/>
      </c>
      <c r="Q41" s="3">
        <f>O41+P41</f>
        <v/>
      </c>
      <c r="R41" s="3" t="inlineStr">
        <is>
          <t>00</t>
        </is>
      </c>
    </row>
    <row r="42">
      <c r="A42" s="2" t="n">
        <v>41</v>
      </c>
      <c r="B42" s="2" t="inlineStr">
        <is>
          <t>ShahdaraGT Road</t>
        </is>
      </c>
      <c r="C42" s="2" t="inlineStr">
        <is>
          <t>0000</t>
        </is>
      </c>
      <c r="D42" s="2" t="inlineStr">
        <is>
          <t>Branch</t>
        </is>
      </c>
      <c r="E42" s="2" t="inlineStr">
        <is>
          <t>Lahore</t>
        </is>
      </c>
      <c r="F42" s="2" t="inlineStr">
        <is>
          <t>CENTRAL</t>
        </is>
      </c>
      <c r="G42" s="2" t="inlineStr">
        <is>
          <t>PRA</t>
        </is>
      </c>
      <c r="H42" s="2" t="inlineStr">
        <is>
          <t>HP- 400</t>
        </is>
      </c>
      <c r="I42" s="2" t="inlineStr"/>
      <c r="J42" s="2" t="inlineStr">
        <is>
          <t>PHGFG60548</t>
        </is>
      </c>
      <c r="K42" s="2" t="n">
        <v>0</v>
      </c>
      <c r="L42" s="2" t="n">
        <v>302</v>
      </c>
      <c r="M42" s="2">
        <f>L42-K42</f>
        <v/>
      </c>
      <c r="N42" s="2">
        <f>M42*1.5</f>
        <v/>
      </c>
      <c r="O42" s="2">
        <f>N42*0.9</f>
        <v/>
      </c>
      <c r="P42" s="2">
        <f>O42*0.18</f>
        <v/>
      </c>
      <c r="Q42" s="2">
        <f>O42+P42</f>
        <v/>
      </c>
      <c r="R42" s="2" t="inlineStr">
        <is>
          <t>00</t>
        </is>
      </c>
    </row>
    <row r="43">
      <c r="A43" s="3" t="n">
        <v>42</v>
      </c>
      <c r="B43" s="3" t="inlineStr">
        <is>
          <t>Raja Market-Punjab University</t>
        </is>
      </c>
      <c r="C43" s="3" t="inlineStr">
        <is>
          <t>0000</t>
        </is>
      </c>
      <c r="D43" s="3" t="inlineStr">
        <is>
          <t>Branch</t>
        </is>
      </c>
      <c r="E43" s="3" t="inlineStr">
        <is>
          <t>Lahore</t>
        </is>
      </c>
      <c r="F43" s="3" t="inlineStr">
        <is>
          <t>CENTRAL</t>
        </is>
      </c>
      <c r="G43" s="3" t="inlineStr">
        <is>
          <t>PRA</t>
        </is>
      </c>
      <c r="H43" s="3" t="inlineStr">
        <is>
          <t>Kyocera 3045</t>
        </is>
      </c>
      <c r="I43" s="3" t="inlineStr"/>
      <c r="J43" s="3" t="inlineStr">
        <is>
          <t>VM48588727</t>
        </is>
      </c>
      <c r="K43" s="3" t="n">
        <v>0</v>
      </c>
      <c r="L43" s="3" t="n">
        <v>603</v>
      </c>
      <c r="M43" s="3">
        <f>L43-K43</f>
        <v/>
      </c>
      <c r="N43" s="3">
        <f>M43*1.5</f>
        <v/>
      </c>
      <c r="O43" s="3">
        <f>N43*0.9</f>
        <v/>
      </c>
      <c r="P43" s="3">
        <f>O43*0.18</f>
        <v/>
      </c>
      <c r="Q43" s="3">
        <f>O43+P43</f>
        <v/>
      </c>
      <c r="R43" s="3" t="inlineStr">
        <is>
          <t>00</t>
        </is>
      </c>
    </row>
    <row r="44">
      <c r="A44" s="2" t="n">
        <v>43</v>
      </c>
      <c r="B44" s="2" t="inlineStr">
        <is>
          <t>JahanianSalmani Bazar Near Govt Model High school</t>
        </is>
      </c>
      <c r="C44" s="2" t="inlineStr">
        <is>
          <t>0000</t>
        </is>
      </c>
      <c r="D44" s="2" t="inlineStr">
        <is>
          <t>Branch</t>
        </is>
      </c>
      <c r="E44" s="2" t="inlineStr">
        <is>
          <t>Multan</t>
        </is>
      </c>
      <c r="F44" s="2" t="inlineStr">
        <is>
          <t>CENTRAL</t>
        </is>
      </c>
      <c r="G44" s="2" t="inlineStr">
        <is>
          <t>PRA</t>
        </is>
      </c>
      <c r="H44" s="2" t="inlineStr">
        <is>
          <t>Kyocera 3045</t>
        </is>
      </c>
      <c r="I44" s="2" t="inlineStr"/>
      <c r="J44" s="2" t="inlineStr">
        <is>
          <t>VM28Y14561</t>
        </is>
      </c>
      <c r="K44" s="2" t="n">
        <v>0</v>
      </c>
      <c r="L44" s="2" t="n">
        <v>305</v>
      </c>
      <c r="M44" s="2">
        <f>L44-K44</f>
        <v/>
      </c>
      <c r="N44" s="2">
        <f>M44*1.5</f>
        <v/>
      </c>
      <c r="O44" s="2">
        <f>N44*0.9</f>
        <v/>
      </c>
      <c r="P44" s="2">
        <f>O44*0.18</f>
        <v/>
      </c>
      <c r="Q44" s="2">
        <f>O44+P44</f>
        <v/>
      </c>
      <c r="R44" s="2" t="inlineStr">
        <is>
          <t>00</t>
        </is>
      </c>
    </row>
    <row r="45">
      <c r="A45" s="3" t="n">
        <v>44</v>
      </c>
      <c r="B45" s="3" t="inlineStr">
        <is>
          <t>CAD Liberty</t>
        </is>
      </c>
      <c r="C45" s="3" t="inlineStr">
        <is>
          <t>0000</t>
        </is>
      </c>
      <c r="D45" s="3" t="inlineStr">
        <is>
          <t>Branch</t>
        </is>
      </c>
      <c r="E45" s="3" t="inlineStr">
        <is>
          <t>Lahore</t>
        </is>
      </c>
      <c r="F45" s="3" t="inlineStr">
        <is>
          <t>CENTRAL</t>
        </is>
      </c>
      <c r="G45" s="3" t="inlineStr">
        <is>
          <t>PRA</t>
        </is>
      </c>
      <c r="H45" s="3" t="inlineStr">
        <is>
          <t>Kyocera 3045</t>
        </is>
      </c>
      <c r="I45" s="3" t="inlineStr"/>
      <c r="J45" s="3" t="inlineStr">
        <is>
          <t>VM28Y14568</t>
        </is>
      </c>
      <c r="K45" s="3" t="n">
        <v>0</v>
      </c>
      <c r="L45" s="3" t="n">
        <v>204</v>
      </c>
      <c r="M45" s="3">
        <f>L45-K45</f>
        <v/>
      </c>
      <c r="N45" s="3">
        <f>M45*1.5</f>
        <v/>
      </c>
      <c r="O45" s="3">
        <f>N45*0.9</f>
        <v/>
      </c>
      <c r="P45" s="3">
        <f>O45*0.18</f>
        <v/>
      </c>
      <c r="Q45" s="3">
        <f>O45+P45</f>
        <v/>
      </c>
      <c r="R45" s="3" t="inlineStr">
        <is>
          <t>00</t>
        </is>
      </c>
    </row>
    <row r="46"/>
    <row r="47">
      <c r="L47" s="4" t="inlineStr">
        <is>
          <t>Total Print on BIPL Machines</t>
        </is>
      </c>
      <c r="M47" s="4">
        <f>SUM(M2:M45)</f>
        <v/>
      </c>
      <c r="N47" s="4">
        <f>SUM(N2:N45)</f>
        <v/>
      </c>
      <c r="O47" s="4">
        <f>SUM(O2:O45)</f>
        <v/>
      </c>
      <c r="P47" s="4">
        <f>SUM(P2:P45)</f>
        <v/>
      </c>
      <c r="Q47" s="4">
        <f>SUM(Q2:Q45)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47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</cols>
  <sheetData>
    <row r="1">
      <c r="A1" s="1" t="inlineStr">
        <is>
          <t>SR. #</t>
        </is>
      </c>
      <c r="B1" s="1" t="inlineStr">
        <is>
          <t>BRANCH</t>
        </is>
      </c>
      <c r="C1" s="1" t="inlineStr">
        <is>
          <t>Br Code</t>
        </is>
      </c>
      <c r="D1" s="1" t="inlineStr">
        <is>
          <t>Br. / H. O</t>
        </is>
      </c>
      <c r="E1" s="1" t="inlineStr">
        <is>
          <t>CITY</t>
        </is>
      </c>
      <c r="F1" s="1" t="inlineStr">
        <is>
          <t>Region</t>
        </is>
      </c>
      <c r="G1" s="1" t="inlineStr">
        <is>
          <t>Province</t>
        </is>
      </c>
      <c r="H1" s="1" t="inlineStr">
        <is>
          <t>Model</t>
        </is>
      </c>
      <c r="I1" s="1" t="inlineStr">
        <is>
          <t>IP</t>
        </is>
      </c>
      <c r="J1" s="1" t="inlineStr">
        <is>
          <t>Serial number</t>
        </is>
      </c>
      <c r="K1" s="1" t="inlineStr">
        <is>
          <t>Start Counter</t>
        </is>
      </c>
      <c r="L1" s="1" t="inlineStr">
        <is>
          <t>End Counter</t>
        </is>
      </c>
      <c r="M1" s="1" t="inlineStr">
        <is>
          <t>Difference</t>
        </is>
      </c>
      <c r="N1" s="1" t="inlineStr">
        <is>
          <t>Counter Per Copy Rate 1</t>
        </is>
      </c>
      <c r="O1" s="1" t="inlineStr">
        <is>
          <t xml:space="preserve"> Services @ 10 %</t>
        </is>
      </c>
      <c r="P1" s="1" t="inlineStr">
        <is>
          <t>Service Tax @ 16 %</t>
        </is>
      </c>
      <c r="Q1" s="1" t="inlineStr">
        <is>
          <t>Amount with PRA</t>
        </is>
      </c>
      <c r="R1" s="1" t="inlineStr">
        <is>
          <t>Area Code</t>
        </is>
      </c>
    </row>
    <row r="2">
      <c r="A2" s="2" t="n">
        <v>1</v>
      </c>
      <c r="B2" s="2" t="inlineStr">
        <is>
          <t>Walton Road Branch</t>
        </is>
      </c>
      <c r="C2" s="2" t="inlineStr">
        <is>
          <t>0000</t>
        </is>
      </c>
      <c r="D2" s="2" t="inlineStr">
        <is>
          <t>Branch</t>
        </is>
      </c>
      <c r="E2" s="2" t="inlineStr">
        <is>
          <t>Lahore</t>
        </is>
      </c>
      <c r="F2" s="2" t="inlineStr">
        <is>
          <t>CENTRAL</t>
        </is>
      </c>
      <c r="G2" s="2" t="inlineStr">
        <is>
          <t>PRA</t>
        </is>
      </c>
      <c r="H2" s="2" t="inlineStr">
        <is>
          <t>IM2702</t>
        </is>
      </c>
      <c r="I2" s="2" t="inlineStr">
        <is>
          <t>10.64.12.91</t>
        </is>
      </c>
      <c r="J2" s="2" t="inlineStr">
        <is>
          <t>3290MC20207</t>
        </is>
      </c>
      <c r="K2" s="2" t="n">
        <v>0</v>
      </c>
      <c r="L2" s="2" t="n">
        <v>1000</v>
      </c>
      <c r="M2" s="2">
        <f>L2-K2</f>
        <v/>
      </c>
      <c r="N2" s="2">
        <f>M2*1.5</f>
        <v/>
      </c>
      <c r="O2" s="2">
        <f>N2*0.1</f>
        <v/>
      </c>
      <c r="P2" s="2">
        <f>O2*0.16</f>
        <v/>
      </c>
      <c r="Q2" s="2">
        <f>O2+P2</f>
        <v/>
      </c>
      <c r="R2" s="2" t="inlineStr">
        <is>
          <t>00</t>
        </is>
      </c>
    </row>
    <row r="3">
      <c r="A3" s="3" t="n">
        <v>2</v>
      </c>
      <c r="B3" s="3" t="inlineStr">
        <is>
          <t>Jail Road Branch, Lahore</t>
        </is>
      </c>
      <c r="C3" s="3" t="inlineStr">
        <is>
          <t>0000</t>
        </is>
      </c>
      <c r="D3" s="3" t="inlineStr">
        <is>
          <t>Branch</t>
        </is>
      </c>
      <c r="E3" s="3" t="inlineStr">
        <is>
          <t>Lahore</t>
        </is>
      </c>
      <c r="F3" s="3" t="inlineStr">
        <is>
          <t>CENTRAL</t>
        </is>
      </c>
      <c r="G3" s="3" t="inlineStr">
        <is>
          <t>PRA</t>
        </is>
      </c>
      <c r="H3" s="3" t="inlineStr">
        <is>
          <t>IM2702</t>
        </is>
      </c>
      <c r="I3" s="3" t="inlineStr">
        <is>
          <t>10.64.0.91</t>
        </is>
      </c>
      <c r="J3" s="3" t="inlineStr">
        <is>
          <t>3299M920938</t>
        </is>
      </c>
      <c r="K3" s="3" t="n">
        <v>0</v>
      </c>
      <c r="L3" s="3" t="n">
        <v>433</v>
      </c>
      <c r="M3" s="3">
        <f>L3-K3</f>
        <v/>
      </c>
      <c r="N3" s="3">
        <f>M3*1.5</f>
        <v/>
      </c>
      <c r="O3" s="3">
        <f>N3*0.1</f>
        <v/>
      </c>
      <c r="P3" s="3">
        <f>O3*0.16</f>
        <v/>
      </c>
      <c r="Q3" s="3">
        <f>O3+P3</f>
        <v/>
      </c>
      <c r="R3" s="3" t="inlineStr">
        <is>
          <t>00</t>
        </is>
      </c>
    </row>
    <row r="4">
      <c r="A4" s="2" t="n">
        <v>3</v>
      </c>
      <c r="B4" s="2" t="inlineStr">
        <is>
          <t>Jail Road Branch, Lahore   (Rom Office)</t>
        </is>
      </c>
      <c r="C4" s="2" t="inlineStr">
        <is>
          <t>0000</t>
        </is>
      </c>
      <c r="D4" s="2" t="inlineStr">
        <is>
          <t>Branch</t>
        </is>
      </c>
      <c r="E4" s="2" t="inlineStr">
        <is>
          <t>Lahore</t>
        </is>
      </c>
      <c r="F4" s="2" t="inlineStr">
        <is>
          <t>CENTRAL</t>
        </is>
      </c>
      <c r="G4" s="2" t="inlineStr">
        <is>
          <t>PRA</t>
        </is>
      </c>
      <c r="H4" s="2" t="inlineStr">
        <is>
          <t>MP2501SP</t>
        </is>
      </c>
      <c r="I4" s="2" t="inlineStr">
        <is>
          <t>10.64.40.91</t>
        </is>
      </c>
      <c r="J4" s="2" t="inlineStr">
        <is>
          <t>E337M720083</t>
        </is>
      </c>
      <c r="K4" s="2" t="n">
        <v>0</v>
      </c>
      <c r="L4" s="2" t="n">
        <v>432</v>
      </c>
      <c r="M4" s="2">
        <f>L4-K4</f>
        <v/>
      </c>
      <c r="N4" s="2">
        <f>M4*1.5</f>
        <v/>
      </c>
      <c r="O4" s="2">
        <f>N4*0.1</f>
        <v/>
      </c>
      <c r="P4" s="2">
        <f>O4*0.16</f>
        <v/>
      </c>
      <c r="Q4" s="2">
        <f>O4+P4</f>
        <v/>
      </c>
      <c r="R4" s="2" t="inlineStr">
        <is>
          <t>00</t>
        </is>
      </c>
    </row>
    <row r="5">
      <c r="A5" s="3" t="n">
        <v>4</v>
      </c>
      <c r="B5" s="3" t="inlineStr">
        <is>
          <t>Jail Road Branch, Lahore   (Rom Office)</t>
        </is>
      </c>
      <c r="C5" s="3" t="inlineStr">
        <is>
          <t>0000</t>
        </is>
      </c>
      <c r="D5" s="3" t="inlineStr">
        <is>
          <t>Branch</t>
        </is>
      </c>
      <c r="E5" s="3" t="inlineStr">
        <is>
          <t>Lahore</t>
        </is>
      </c>
      <c r="F5" s="3" t="inlineStr">
        <is>
          <t>CENTRAL</t>
        </is>
      </c>
      <c r="G5" s="3" t="inlineStr">
        <is>
          <t>PRA</t>
        </is>
      </c>
      <c r="H5" s="3" t="inlineStr">
        <is>
          <t>HP 3015</t>
        </is>
      </c>
      <c r="I5" s="3" t="inlineStr">
        <is>
          <t>10.64.40.91</t>
        </is>
      </c>
      <c r="J5" s="3" t="inlineStr">
        <is>
          <t>VNF3F00663</t>
        </is>
      </c>
      <c r="K5" s="3" t="n">
        <v>0</v>
      </c>
      <c r="L5" s="3" t="n">
        <v>432</v>
      </c>
      <c r="M5" s="3">
        <f>L5-K5</f>
        <v/>
      </c>
      <c r="N5" s="3">
        <f>M5*1.5</f>
        <v/>
      </c>
      <c r="O5" s="3">
        <f>N5*0.1</f>
        <v/>
      </c>
      <c r="P5" s="3">
        <f>O5*0.16</f>
        <v/>
      </c>
      <c r="Q5" s="3">
        <f>O5+P5</f>
        <v/>
      </c>
      <c r="R5" s="3" t="inlineStr">
        <is>
          <t>00</t>
        </is>
      </c>
    </row>
    <row r="6">
      <c r="A6" s="2" t="n">
        <v>5</v>
      </c>
      <c r="B6" s="2" t="inlineStr">
        <is>
          <t>DHA Block Y Branch, Lahore</t>
        </is>
      </c>
      <c r="C6" s="2" t="inlineStr">
        <is>
          <t>0000</t>
        </is>
      </c>
      <c r="D6" s="2" t="inlineStr">
        <is>
          <t>Branch</t>
        </is>
      </c>
      <c r="E6" s="2" t="inlineStr">
        <is>
          <t>Lahore</t>
        </is>
      </c>
      <c r="F6" s="2" t="inlineStr">
        <is>
          <t>CENTRAL</t>
        </is>
      </c>
      <c r="G6" s="2" t="inlineStr">
        <is>
          <t>PRA</t>
        </is>
      </c>
      <c r="H6" s="2" t="inlineStr">
        <is>
          <t>IM2702</t>
        </is>
      </c>
      <c r="I6" s="2" t="inlineStr">
        <is>
          <t>10.64.1.91</t>
        </is>
      </c>
      <c r="J6" s="2" t="inlineStr">
        <is>
          <t>3299M620599</t>
        </is>
      </c>
      <c r="K6" s="2" t="n">
        <v>0</v>
      </c>
      <c r="L6" s="2" t="n">
        <v>432</v>
      </c>
      <c r="M6" s="2">
        <f>L6-K6</f>
        <v/>
      </c>
      <c r="N6" s="2">
        <f>M6*1.5</f>
        <v/>
      </c>
      <c r="O6" s="2">
        <f>N6*0.1</f>
        <v/>
      </c>
      <c r="P6" s="2">
        <f>O6*0.16</f>
        <v/>
      </c>
      <c r="Q6" s="2">
        <f>O6+P6</f>
        <v/>
      </c>
      <c r="R6" s="2" t="inlineStr">
        <is>
          <t>00</t>
        </is>
      </c>
    </row>
    <row r="7">
      <c r="A7" s="3" t="n">
        <v>6</v>
      </c>
      <c r="B7" s="3" t="inlineStr">
        <is>
          <t>Circular Road Branch, Lahore</t>
        </is>
      </c>
      <c r="C7" s="3" t="inlineStr">
        <is>
          <t>0000</t>
        </is>
      </c>
      <c r="D7" s="3" t="inlineStr">
        <is>
          <t>Branch</t>
        </is>
      </c>
      <c r="E7" s="3" t="inlineStr">
        <is>
          <t>Lahore</t>
        </is>
      </c>
      <c r="F7" s="3" t="inlineStr">
        <is>
          <t>CENTRAL</t>
        </is>
      </c>
      <c r="G7" s="3" t="inlineStr">
        <is>
          <t>PRA</t>
        </is>
      </c>
      <c r="H7" s="3" t="inlineStr">
        <is>
          <t>IM2702</t>
        </is>
      </c>
      <c r="I7" s="3" t="inlineStr">
        <is>
          <t>10.64.2.91</t>
        </is>
      </c>
      <c r="J7" s="3" t="inlineStr">
        <is>
          <t>3299M620263</t>
        </is>
      </c>
      <c r="K7" s="3" t="n">
        <v>0</v>
      </c>
      <c r="L7" s="3" t="n">
        <v>432</v>
      </c>
      <c r="M7" s="3">
        <f>L7-K7</f>
        <v/>
      </c>
      <c r="N7" s="3">
        <f>M7*1.5</f>
        <v/>
      </c>
      <c r="O7" s="3">
        <f>N7*0.1</f>
        <v/>
      </c>
      <c r="P7" s="3">
        <f>O7*0.16</f>
        <v/>
      </c>
      <c r="Q7" s="3">
        <f>O7+P7</f>
        <v/>
      </c>
      <c r="R7" s="3" t="inlineStr">
        <is>
          <t>00</t>
        </is>
      </c>
    </row>
    <row r="8">
      <c r="A8" s="2" t="n">
        <v>7</v>
      </c>
      <c r="B8" s="2" t="inlineStr">
        <is>
          <t>DHA G Block Sub Branch, Lahore</t>
        </is>
      </c>
      <c r="C8" s="2" t="inlineStr">
        <is>
          <t>0000</t>
        </is>
      </c>
      <c r="D8" s="2" t="inlineStr">
        <is>
          <t>Branch</t>
        </is>
      </c>
      <c r="E8" s="2" t="inlineStr">
        <is>
          <t>Lahore</t>
        </is>
      </c>
      <c r="F8" s="2" t="inlineStr">
        <is>
          <t>CENTRAL</t>
        </is>
      </c>
      <c r="G8" s="2" t="inlineStr">
        <is>
          <t>PRA</t>
        </is>
      </c>
      <c r="H8" s="2" t="inlineStr">
        <is>
          <t>IM2702</t>
        </is>
      </c>
      <c r="I8" s="2" t="inlineStr">
        <is>
          <t>10.64.3.91</t>
        </is>
      </c>
      <c r="J8" s="2" t="inlineStr">
        <is>
          <t>3299M920403</t>
        </is>
      </c>
      <c r="K8" s="2" t="n">
        <v>0</v>
      </c>
      <c r="L8" s="2" t="n">
        <v>149</v>
      </c>
      <c r="M8" s="2">
        <f>L8-K8</f>
        <v/>
      </c>
      <c r="N8" s="2">
        <f>M8*1.5</f>
        <v/>
      </c>
      <c r="O8" s="2">
        <f>N8*0.1</f>
        <v/>
      </c>
      <c r="P8" s="2">
        <f>O8*0.16</f>
        <v/>
      </c>
      <c r="Q8" s="2">
        <f>O8+P8</f>
        <v/>
      </c>
      <c r="R8" s="2" t="inlineStr">
        <is>
          <t>00</t>
        </is>
      </c>
    </row>
    <row r="9">
      <c r="A9" s="3" t="n">
        <v>8</v>
      </c>
      <c r="B9" s="3" t="inlineStr">
        <is>
          <t>Shadman Branch Lahore</t>
        </is>
      </c>
      <c r="C9" s="3" t="inlineStr">
        <is>
          <t>0000</t>
        </is>
      </c>
      <c r="D9" s="3" t="inlineStr">
        <is>
          <t>Branch</t>
        </is>
      </c>
      <c r="E9" s="3" t="inlineStr">
        <is>
          <t>Lahore</t>
        </is>
      </c>
      <c r="F9" s="3" t="inlineStr">
        <is>
          <t>CENTRAL</t>
        </is>
      </c>
      <c r="G9" s="3" t="inlineStr">
        <is>
          <t>PRA</t>
        </is>
      </c>
      <c r="H9" s="3" t="inlineStr">
        <is>
          <t>IM2702</t>
        </is>
      </c>
      <c r="I9" s="3" t="inlineStr">
        <is>
          <t>10.64.45.91</t>
        </is>
      </c>
      <c r="J9" s="3" t="inlineStr">
        <is>
          <t>3291M720459</t>
        </is>
      </c>
      <c r="K9" s="3" t="n">
        <v>0</v>
      </c>
      <c r="L9" s="3" t="n">
        <v>432</v>
      </c>
      <c r="M9" s="3">
        <f>L9-K9</f>
        <v/>
      </c>
      <c r="N9" s="3">
        <f>M9*1.5</f>
        <v/>
      </c>
      <c r="O9" s="3">
        <f>N9*0.1</f>
        <v/>
      </c>
      <c r="P9" s="3">
        <f>O9*0.16</f>
        <v/>
      </c>
      <c r="Q9" s="3">
        <f>O9+P9</f>
        <v/>
      </c>
      <c r="R9" s="3" t="inlineStr">
        <is>
          <t>00</t>
        </is>
      </c>
    </row>
    <row r="10">
      <c r="A10" s="2" t="n">
        <v>9</v>
      </c>
      <c r="B10" s="2" t="inlineStr">
        <is>
          <t>Okara Branch</t>
        </is>
      </c>
      <c r="C10" s="2" t="inlineStr">
        <is>
          <t>0000</t>
        </is>
      </c>
      <c r="D10" s="2" t="inlineStr">
        <is>
          <t>Branch</t>
        </is>
      </c>
      <c r="E10" s="2" t="inlineStr">
        <is>
          <t>Lahore</t>
        </is>
      </c>
      <c r="F10" s="2" t="inlineStr">
        <is>
          <t>CENTRAL</t>
        </is>
      </c>
      <c r="G10" s="2" t="inlineStr">
        <is>
          <t>PRA</t>
        </is>
      </c>
      <c r="H10" s="2" t="inlineStr">
        <is>
          <t>IM2702</t>
        </is>
      </c>
      <c r="I10" s="2" t="inlineStr">
        <is>
          <t>10.66.3.91</t>
        </is>
      </c>
      <c r="J10" s="2" t="inlineStr">
        <is>
          <t>3292Z320208</t>
        </is>
      </c>
      <c r="K10" s="2" t="n">
        <v>0</v>
      </c>
      <c r="L10" s="2" t="n">
        <v>432</v>
      </c>
      <c r="M10" s="2">
        <f>L10-K10</f>
        <v/>
      </c>
      <c r="N10" s="2">
        <f>M10*1.5</f>
        <v/>
      </c>
      <c r="O10" s="2">
        <f>N10*0.1</f>
        <v/>
      </c>
      <c r="P10" s="2">
        <f>O10*0.16</f>
        <v/>
      </c>
      <c r="Q10" s="2">
        <f>O10+P10</f>
        <v/>
      </c>
      <c r="R10" s="2" t="inlineStr">
        <is>
          <t>00</t>
        </is>
      </c>
    </row>
    <row r="11">
      <c r="A11" s="3" t="n">
        <v>10</v>
      </c>
      <c r="B11" s="3" t="inlineStr">
        <is>
          <t>Faisal Town Branch Opp. Jalal Sons</t>
        </is>
      </c>
      <c r="C11" s="3" t="inlineStr">
        <is>
          <t>0000</t>
        </is>
      </c>
      <c r="D11" s="3" t="inlineStr">
        <is>
          <t>Branch</t>
        </is>
      </c>
      <c r="E11" s="3" t="inlineStr">
        <is>
          <t>Lahore</t>
        </is>
      </c>
      <c r="F11" s="3" t="inlineStr">
        <is>
          <t>CENTRAL</t>
        </is>
      </c>
      <c r="G11" s="3" t="inlineStr">
        <is>
          <t>PRA</t>
        </is>
      </c>
      <c r="H11" s="3" t="inlineStr">
        <is>
          <t>IM2702</t>
        </is>
      </c>
      <c r="I11" s="3" t="inlineStr">
        <is>
          <t>10.64.48.92</t>
        </is>
      </c>
      <c r="J11" s="3" t="inlineStr">
        <is>
          <t>3291M720391</t>
        </is>
      </c>
      <c r="K11" s="3" t="n">
        <v>0</v>
      </c>
      <c r="L11" s="3" t="n">
        <v>354</v>
      </c>
      <c r="M11" s="3">
        <f>L11-K11</f>
        <v/>
      </c>
      <c r="N11" s="3">
        <f>M11*1.5</f>
        <v/>
      </c>
      <c r="O11" s="3">
        <f>N11*0.1</f>
        <v/>
      </c>
      <c r="P11" s="3">
        <f>O11*0.16</f>
        <v/>
      </c>
      <c r="Q11" s="3">
        <f>O11+P11</f>
        <v/>
      </c>
      <c r="R11" s="3" t="inlineStr">
        <is>
          <t>00</t>
        </is>
      </c>
    </row>
    <row r="12">
      <c r="A12" s="2" t="n">
        <v>11</v>
      </c>
      <c r="B12" s="2" t="inlineStr">
        <is>
          <t>Airport Road Branch, Lahore</t>
        </is>
      </c>
      <c r="C12" s="2" t="inlineStr">
        <is>
          <t>0000</t>
        </is>
      </c>
      <c r="D12" s="2" t="inlineStr">
        <is>
          <t>Branch</t>
        </is>
      </c>
      <c r="E12" s="2" t="inlineStr">
        <is>
          <t>Lahore</t>
        </is>
      </c>
      <c r="F12" s="2" t="inlineStr">
        <is>
          <t>CENTRAL</t>
        </is>
      </c>
      <c r="G12" s="2" t="inlineStr">
        <is>
          <t>PRA</t>
        </is>
      </c>
      <c r="H12" s="2" t="inlineStr">
        <is>
          <t>IM2702</t>
        </is>
      </c>
      <c r="I12" s="2" t="inlineStr">
        <is>
          <t>10.64.8.91</t>
        </is>
      </c>
      <c r="J12" s="2" t="inlineStr">
        <is>
          <t>3299M720416</t>
        </is>
      </c>
      <c r="K12" s="2" t="n">
        <v>0</v>
      </c>
      <c r="L12" s="2" t="n">
        <v>449</v>
      </c>
      <c r="M12" s="2">
        <f>L12-K12</f>
        <v/>
      </c>
      <c r="N12" s="2">
        <f>M12*1.5</f>
        <v/>
      </c>
      <c r="O12" s="2">
        <f>N12*0.1</f>
        <v/>
      </c>
      <c r="P12" s="2">
        <f>O12*0.16</f>
        <v/>
      </c>
      <c r="Q12" s="2">
        <f>O12+P12</f>
        <v/>
      </c>
      <c r="R12" s="2" t="inlineStr">
        <is>
          <t>00</t>
        </is>
      </c>
    </row>
    <row r="13">
      <c r="A13" s="3" t="n">
        <v>12</v>
      </c>
      <c r="B13" s="3" t="inlineStr">
        <is>
          <t>Johar Town Branch, Lahore</t>
        </is>
      </c>
      <c r="C13" s="3" t="inlineStr">
        <is>
          <t>0000</t>
        </is>
      </c>
      <c r="D13" s="3" t="inlineStr">
        <is>
          <t>Branch</t>
        </is>
      </c>
      <c r="E13" s="3" t="inlineStr">
        <is>
          <t>Lahore</t>
        </is>
      </c>
      <c r="F13" s="3" t="inlineStr">
        <is>
          <t>CENTRAL</t>
        </is>
      </c>
      <c r="G13" s="3" t="inlineStr">
        <is>
          <t>PRA</t>
        </is>
      </c>
      <c r="H13" s="3" t="inlineStr">
        <is>
          <t>IM2702</t>
        </is>
      </c>
      <c r="I13" s="3" t="inlineStr">
        <is>
          <t>10.64.11.91</t>
        </is>
      </c>
      <c r="J13" s="3" t="inlineStr">
        <is>
          <t>3290MC20438</t>
        </is>
      </c>
      <c r="K13" s="3" t="n">
        <v>0</v>
      </c>
      <c r="L13" s="3" t="n">
        <v>250</v>
      </c>
      <c r="M13" s="3">
        <f>L13-K13</f>
        <v/>
      </c>
      <c r="N13" s="3">
        <f>M13*1.5</f>
        <v/>
      </c>
      <c r="O13" s="3">
        <f>N13*0.1</f>
        <v/>
      </c>
      <c r="P13" s="3">
        <f>O13*0.16</f>
        <v/>
      </c>
      <c r="Q13" s="3">
        <f>O13+P13</f>
        <v/>
      </c>
      <c r="R13" s="3" t="inlineStr">
        <is>
          <t>00</t>
        </is>
      </c>
    </row>
    <row r="14">
      <c r="A14" s="2" t="n">
        <v>13</v>
      </c>
      <c r="B14" s="2" t="inlineStr">
        <is>
          <t>ALLAMA IQBAL TOWN</t>
        </is>
      </c>
      <c r="C14" s="2" t="inlineStr">
        <is>
          <t>0000</t>
        </is>
      </c>
      <c r="D14" s="2" t="inlineStr">
        <is>
          <t>Branch</t>
        </is>
      </c>
      <c r="E14" s="2" t="inlineStr">
        <is>
          <t>Lahore</t>
        </is>
      </c>
      <c r="F14" s="2" t="inlineStr">
        <is>
          <t>CENTRAL</t>
        </is>
      </c>
      <c r="G14" s="2" t="inlineStr">
        <is>
          <t>PRA</t>
        </is>
      </c>
      <c r="H14" s="2" t="inlineStr">
        <is>
          <t>IM2702</t>
        </is>
      </c>
      <c r="I14" s="2" t="inlineStr">
        <is>
          <t>10.64.15.91</t>
        </is>
      </c>
      <c r="J14" s="2" t="inlineStr">
        <is>
          <t>3291M720410</t>
        </is>
      </c>
      <c r="K14" s="2" t="n">
        <v>0</v>
      </c>
      <c r="L14" s="2" t="n">
        <v>354</v>
      </c>
      <c r="M14" s="2">
        <f>L14-K14</f>
        <v/>
      </c>
      <c r="N14" s="2">
        <f>M14*1.5</f>
        <v/>
      </c>
      <c r="O14" s="2">
        <f>N14*0.1</f>
        <v/>
      </c>
      <c r="P14" s="2">
        <f>O14*0.16</f>
        <v/>
      </c>
      <c r="Q14" s="2">
        <f>O14+P14</f>
        <v/>
      </c>
      <c r="R14" s="2" t="inlineStr">
        <is>
          <t>00</t>
        </is>
      </c>
    </row>
    <row r="15">
      <c r="A15" s="3" t="n">
        <v>14</v>
      </c>
      <c r="B15" s="3" t="inlineStr">
        <is>
          <t>URDU BAZAR LAHORE</t>
        </is>
      </c>
      <c r="C15" s="3" t="inlineStr">
        <is>
          <t>0000</t>
        </is>
      </c>
      <c r="D15" s="3" t="inlineStr">
        <is>
          <t>Branch</t>
        </is>
      </c>
      <c r="E15" s="3" t="inlineStr">
        <is>
          <t>Lahore</t>
        </is>
      </c>
      <c r="F15" s="3" t="inlineStr">
        <is>
          <t>CENTRAL</t>
        </is>
      </c>
      <c r="G15" s="3" t="inlineStr">
        <is>
          <t>PRA</t>
        </is>
      </c>
      <c r="H15" s="3" t="inlineStr">
        <is>
          <t>IM2702</t>
        </is>
      </c>
      <c r="I15" s="3" t="inlineStr">
        <is>
          <t>10.64.22.91</t>
        </is>
      </c>
      <c r="J15" s="3" t="inlineStr">
        <is>
          <t>3291M420061</t>
        </is>
      </c>
      <c r="K15" s="3" t="n">
        <v>0</v>
      </c>
      <c r="L15" s="3" t="n">
        <v>354</v>
      </c>
      <c r="M15" s="3">
        <f>L15-K15</f>
        <v/>
      </c>
      <c r="N15" s="3">
        <f>M15*1.5</f>
        <v/>
      </c>
      <c r="O15" s="3">
        <f>N15*0.1</f>
        <v/>
      </c>
      <c r="P15" s="3">
        <f>O15*0.16</f>
        <v/>
      </c>
      <c r="Q15" s="3">
        <f>O15+P15</f>
        <v/>
      </c>
      <c r="R15" s="3" t="inlineStr">
        <is>
          <t>00</t>
        </is>
      </c>
    </row>
    <row r="16">
      <c r="A16" s="2" t="n">
        <v>15</v>
      </c>
      <c r="B16" s="2" t="inlineStr">
        <is>
          <t>MISRI SHAH BRANCH</t>
        </is>
      </c>
      <c r="C16" s="2" t="inlineStr">
        <is>
          <t>0000</t>
        </is>
      </c>
      <c r="D16" s="2" t="inlineStr">
        <is>
          <t>Branch</t>
        </is>
      </c>
      <c r="E16" s="2" t="inlineStr">
        <is>
          <t>Lahore</t>
        </is>
      </c>
      <c r="F16" s="2" t="inlineStr">
        <is>
          <t>CENTRAL</t>
        </is>
      </c>
      <c r="G16" s="2" t="inlineStr">
        <is>
          <t>PRA</t>
        </is>
      </c>
      <c r="H16" s="2" t="inlineStr">
        <is>
          <t>MP2001SP</t>
        </is>
      </c>
      <c r="I16" s="2" t="inlineStr">
        <is>
          <t>10.64.21.91</t>
        </is>
      </c>
      <c r="J16" s="2" t="inlineStr">
        <is>
          <t>E338MC21049</t>
        </is>
      </c>
      <c r="K16" s="2" t="n">
        <v>0</v>
      </c>
      <c r="L16" s="2" t="n">
        <v>449</v>
      </c>
      <c r="M16" s="2">
        <f>L16-K16</f>
        <v/>
      </c>
      <c r="N16" s="2">
        <f>M16*1.5</f>
        <v/>
      </c>
      <c r="O16" s="2">
        <f>N16*0.1</f>
        <v/>
      </c>
      <c r="P16" s="2">
        <f>O16*0.16</f>
        <v/>
      </c>
      <c r="Q16" s="2">
        <f>O16+P16</f>
        <v/>
      </c>
      <c r="R16" s="2" t="inlineStr">
        <is>
          <t>00</t>
        </is>
      </c>
    </row>
    <row r="17">
      <c r="A17" s="3" t="n">
        <v>16</v>
      </c>
      <c r="B17" s="3" t="inlineStr">
        <is>
          <t>CAVALRY CANTT. BRANCH LAHORE</t>
        </is>
      </c>
      <c r="C17" s="3" t="inlineStr">
        <is>
          <t>0000</t>
        </is>
      </c>
      <c r="D17" s="3" t="inlineStr">
        <is>
          <t>Branch</t>
        </is>
      </c>
      <c r="E17" s="3" t="inlineStr">
        <is>
          <t>Lahore</t>
        </is>
      </c>
      <c r="F17" s="3" t="inlineStr">
        <is>
          <t>CENTRAL</t>
        </is>
      </c>
      <c r="G17" s="3" t="inlineStr">
        <is>
          <t>PRA</t>
        </is>
      </c>
      <c r="H17" s="3" t="inlineStr">
        <is>
          <t>IM2702</t>
        </is>
      </c>
      <c r="I17" s="3" t="inlineStr">
        <is>
          <t>10.64.19.91</t>
        </is>
      </c>
      <c r="J17" s="3" t="inlineStr">
        <is>
          <t>3299M921390</t>
        </is>
      </c>
      <c r="K17" s="3" t="n">
        <v>0</v>
      </c>
      <c r="L17" s="3" t="n">
        <v>355</v>
      </c>
      <c r="M17" s="3">
        <f>L17-K17</f>
        <v/>
      </c>
      <c r="N17" s="3">
        <f>M17*1.5</f>
        <v/>
      </c>
      <c r="O17" s="3">
        <f>N17*0.1</f>
        <v/>
      </c>
      <c r="P17" s="3">
        <f>O17*0.16</f>
        <v/>
      </c>
      <c r="Q17" s="3">
        <f>O17+P17</f>
        <v/>
      </c>
      <c r="R17" s="3" t="inlineStr">
        <is>
          <t>00</t>
        </is>
      </c>
    </row>
    <row r="18">
      <c r="A18" s="2" t="n">
        <v>17</v>
      </c>
      <c r="B18" s="2" t="inlineStr">
        <is>
          <t>Ravi Road Lahore</t>
        </is>
      </c>
      <c r="C18" s="2" t="inlineStr">
        <is>
          <t>0000</t>
        </is>
      </c>
      <c r="D18" s="2" t="inlineStr">
        <is>
          <t>Branch</t>
        </is>
      </c>
      <c r="E18" s="2" t="inlineStr">
        <is>
          <t>Lahore</t>
        </is>
      </c>
      <c r="F18" s="2" t="inlineStr">
        <is>
          <t>CENTRAL</t>
        </is>
      </c>
      <c r="G18" s="2" t="inlineStr">
        <is>
          <t>PRA</t>
        </is>
      </c>
      <c r="H18" s="2" t="inlineStr">
        <is>
          <t>IM2702</t>
        </is>
      </c>
      <c r="I18" s="2" t="inlineStr">
        <is>
          <t>10.64.20.91</t>
        </is>
      </c>
      <c r="J18" s="2" t="inlineStr">
        <is>
          <t>3291M720422</t>
        </is>
      </c>
      <c r="K18" s="2" t="n">
        <v>0</v>
      </c>
      <c r="L18" s="2" t="n">
        <v>379</v>
      </c>
      <c r="M18" s="2">
        <f>L18-K18</f>
        <v/>
      </c>
      <c r="N18" s="2">
        <f>M18*1.5</f>
        <v/>
      </c>
      <c r="O18" s="2">
        <f>N18*0.1</f>
        <v/>
      </c>
      <c r="P18" s="2">
        <f>O18*0.16</f>
        <v/>
      </c>
      <c r="Q18" s="2">
        <f>O18+P18</f>
        <v/>
      </c>
      <c r="R18" s="2" t="inlineStr">
        <is>
          <t>00</t>
        </is>
      </c>
    </row>
    <row r="19">
      <c r="A19" s="3" t="n">
        <v>18</v>
      </c>
      <c r="B19" s="3" t="inlineStr">
        <is>
          <t>MAIN MULTAN ROAD LAHORE</t>
        </is>
      </c>
      <c r="C19" s="3" t="inlineStr">
        <is>
          <t>0000</t>
        </is>
      </c>
      <c r="D19" s="3" t="inlineStr">
        <is>
          <t>Branch</t>
        </is>
      </c>
      <c r="E19" s="3" t="inlineStr">
        <is>
          <t>Lahore</t>
        </is>
      </c>
      <c r="F19" s="3" t="inlineStr">
        <is>
          <t>CENTRAL</t>
        </is>
      </c>
      <c r="G19" s="3" t="inlineStr">
        <is>
          <t>PRA</t>
        </is>
      </c>
      <c r="H19" s="3" t="inlineStr">
        <is>
          <t>IM2702</t>
        </is>
      </c>
      <c r="I19" s="3" t="inlineStr">
        <is>
          <t>10.64.30.91</t>
        </is>
      </c>
      <c r="J19" s="3" t="inlineStr">
        <is>
          <t>3299M520397</t>
        </is>
      </c>
      <c r="K19" s="3" t="n">
        <v>0</v>
      </c>
      <c r="L19" s="3" t="n">
        <v>300</v>
      </c>
      <c r="M19" s="3">
        <f>L19-K19</f>
        <v/>
      </c>
      <c r="N19" s="3">
        <f>M19*1.5</f>
        <v/>
      </c>
      <c r="O19" s="3">
        <f>N19*0.1</f>
        <v/>
      </c>
      <c r="P19" s="3">
        <f>O19*0.16</f>
        <v/>
      </c>
      <c r="Q19" s="3">
        <f>O19+P19</f>
        <v/>
      </c>
      <c r="R19" s="3" t="inlineStr">
        <is>
          <t>00</t>
        </is>
      </c>
    </row>
    <row r="20">
      <c r="A20" s="2" t="n">
        <v>19</v>
      </c>
      <c r="B20" s="2" t="inlineStr">
        <is>
          <t>PARAGON CITY BRANCH Burki Road Br Lahore</t>
        </is>
      </c>
      <c r="C20" s="2" t="inlineStr">
        <is>
          <t>0000</t>
        </is>
      </c>
      <c r="D20" s="2" t="inlineStr">
        <is>
          <t>Branch</t>
        </is>
      </c>
      <c r="E20" s="2" t="inlineStr">
        <is>
          <t>Lahore</t>
        </is>
      </c>
      <c r="F20" s="2" t="inlineStr">
        <is>
          <t>CENTRAL</t>
        </is>
      </c>
      <c r="G20" s="2" t="inlineStr">
        <is>
          <t>PRA</t>
        </is>
      </c>
      <c r="H20" s="2" t="inlineStr">
        <is>
          <t>IM2702</t>
        </is>
      </c>
      <c r="I20" s="2" t="inlineStr">
        <is>
          <t>10.64.33.91</t>
        </is>
      </c>
      <c r="J20" s="2" t="inlineStr">
        <is>
          <t>3290M120305</t>
        </is>
      </c>
      <c r="K20" s="2" t="n">
        <v>0</v>
      </c>
      <c r="L20" s="2" t="n">
        <v>259</v>
      </c>
      <c r="M20" s="2">
        <f>L20-K20</f>
        <v/>
      </c>
      <c r="N20" s="2">
        <f>M20*1.5</f>
        <v/>
      </c>
      <c r="O20" s="2">
        <f>N20*0.1</f>
        <v/>
      </c>
      <c r="P20" s="2">
        <f>O20*0.16</f>
        <v/>
      </c>
      <c r="Q20" s="2">
        <f>O20+P20</f>
        <v/>
      </c>
      <c r="R20" s="2" t="inlineStr">
        <is>
          <t>00</t>
        </is>
      </c>
    </row>
    <row r="21">
      <c r="A21" s="3" t="n">
        <v>20</v>
      </c>
      <c r="B21" s="3" t="inlineStr">
        <is>
          <t>Eden City Br Lahore</t>
        </is>
      </c>
      <c r="C21" s="3" t="inlineStr">
        <is>
          <t>0000</t>
        </is>
      </c>
      <c r="D21" s="3" t="inlineStr">
        <is>
          <t>Branch</t>
        </is>
      </c>
      <c r="E21" s="3" t="inlineStr">
        <is>
          <t>Lahore</t>
        </is>
      </c>
      <c r="F21" s="3" t="inlineStr">
        <is>
          <t>CENTRAL</t>
        </is>
      </c>
      <c r="G21" s="3" t="inlineStr">
        <is>
          <t>PRA</t>
        </is>
      </c>
      <c r="H21" s="3" t="inlineStr">
        <is>
          <t>Kyocera 3045</t>
        </is>
      </c>
      <c r="I21" s="3" t="inlineStr"/>
      <c r="J21" s="3" t="inlineStr">
        <is>
          <t>VM48588961</t>
        </is>
      </c>
      <c r="K21" s="3" t="n">
        <v>0</v>
      </c>
      <c r="L21" s="3" t="n">
        <v>452</v>
      </c>
      <c r="M21" s="3">
        <f>L21-K21</f>
        <v/>
      </c>
      <c r="N21" s="3">
        <f>M21*1.5</f>
        <v/>
      </c>
      <c r="O21" s="3">
        <f>N21*0.1</f>
        <v/>
      </c>
      <c r="P21" s="3">
        <f>O21*0.16</f>
        <v/>
      </c>
      <c r="Q21" s="3">
        <f>O21+P21</f>
        <v/>
      </c>
      <c r="R21" s="3" t="inlineStr">
        <is>
          <t>00</t>
        </is>
      </c>
    </row>
    <row r="22">
      <c r="A22" s="2" t="n">
        <v>21</v>
      </c>
      <c r="B22" s="2" t="inlineStr">
        <is>
          <t>TRADE FINANCE (34) 14 C ADJ TO MCB HOUSE LAHORE</t>
        </is>
      </c>
      <c r="C22" s="2" t="inlineStr">
        <is>
          <t>0000</t>
        </is>
      </c>
      <c r="D22" s="2" t="inlineStr">
        <is>
          <t>Branch</t>
        </is>
      </c>
      <c r="E22" s="2" t="inlineStr">
        <is>
          <t>Lahore</t>
        </is>
      </c>
      <c r="F22" s="2" t="inlineStr">
        <is>
          <t>CENTRAL</t>
        </is>
      </c>
      <c r="G22" s="2" t="inlineStr">
        <is>
          <t>PRA</t>
        </is>
      </c>
      <c r="H22" s="2" t="inlineStr">
        <is>
          <t>Kyocera 3045</t>
        </is>
      </c>
      <c r="I22" s="2" t="inlineStr"/>
      <c r="J22" s="2" t="inlineStr">
        <is>
          <t>VM28Y13230</t>
        </is>
      </c>
      <c r="K22" s="2" t="n">
        <v>0</v>
      </c>
      <c r="L22" s="2" t="n">
        <v>431</v>
      </c>
      <c r="M22" s="2">
        <f>L22-K22</f>
        <v/>
      </c>
      <c r="N22" s="2">
        <f>M22*1.5</f>
        <v/>
      </c>
      <c r="O22" s="2">
        <f>N22*0.1</f>
        <v/>
      </c>
      <c r="P22" s="2">
        <f>O22*0.16</f>
        <v/>
      </c>
      <c r="Q22" s="2">
        <f>O22+P22</f>
        <v/>
      </c>
      <c r="R22" s="2" t="inlineStr">
        <is>
          <t>00</t>
        </is>
      </c>
    </row>
    <row r="23">
      <c r="A23" s="3" t="n">
        <v>22</v>
      </c>
      <c r="B23" s="3" t="inlineStr">
        <is>
          <t>Liberty Castle</t>
        </is>
      </c>
      <c r="C23" s="3" t="inlineStr">
        <is>
          <t>0000</t>
        </is>
      </c>
      <c r="D23" s="3" t="inlineStr">
        <is>
          <t>Branch</t>
        </is>
      </c>
      <c r="E23" s="3" t="inlineStr">
        <is>
          <t>Lahore</t>
        </is>
      </c>
      <c r="F23" s="3" t="inlineStr">
        <is>
          <t>CENTRAL</t>
        </is>
      </c>
      <c r="G23" s="3" t="inlineStr">
        <is>
          <t>PRA</t>
        </is>
      </c>
      <c r="H23" s="3" t="inlineStr">
        <is>
          <t>Brother 5210</t>
        </is>
      </c>
      <c r="I23" s="3" t="inlineStr"/>
      <c r="J23" s="3" t="inlineStr">
        <is>
          <t>E8169F4N360944</t>
        </is>
      </c>
      <c r="K23" s="3" t="n">
        <v>0</v>
      </c>
      <c r="L23" s="3" t="n">
        <v>353</v>
      </c>
      <c r="M23" s="3">
        <f>L23-K23</f>
        <v/>
      </c>
      <c r="N23" s="3">
        <f>M23*1.5</f>
        <v/>
      </c>
      <c r="O23" s="3">
        <f>N23*0.1</f>
        <v/>
      </c>
      <c r="P23" s="3">
        <f>O23*0.16</f>
        <v/>
      </c>
      <c r="Q23" s="3">
        <f>O23+P23</f>
        <v/>
      </c>
      <c r="R23" s="3" t="inlineStr">
        <is>
          <t>00</t>
        </is>
      </c>
    </row>
    <row r="24">
      <c r="A24" s="2" t="n">
        <v>23</v>
      </c>
      <c r="B24" s="2" t="inlineStr">
        <is>
          <t>Liberty Castle</t>
        </is>
      </c>
      <c r="C24" s="2" t="inlineStr">
        <is>
          <t>0000</t>
        </is>
      </c>
      <c r="D24" s="2" t="inlineStr">
        <is>
          <t>Branch</t>
        </is>
      </c>
      <c r="E24" s="2" t="inlineStr">
        <is>
          <t>Lahore</t>
        </is>
      </c>
      <c r="F24" s="2" t="inlineStr">
        <is>
          <t>CENTRAL</t>
        </is>
      </c>
      <c r="G24" s="2" t="inlineStr">
        <is>
          <t>PRA</t>
        </is>
      </c>
      <c r="H24" s="2" t="inlineStr">
        <is>
          <t>Brother 5210</t>
        </is>
      </c>
      <c r="I24" s="2" t="inlineStr"/>
      <c r="J24" s="2" t="inlineStr">
        <is>
          <t>E8169F4N347430</t>
        </is>
      </c>
      <c r="K24" s="2" t="n">
        <v>0</v>
      </c>
      <c r="L24" s="2" t="n">
        <v>355</v>
      </c>
      <c r="M24" s="2">
        <f>L24-K24</f>
        <v/>
      </c>
      <c r="N24" s="2">
        <f>M24*1.5</f>
        <v/>
      </c>
      <c r="O24" s="2">
        <f>N24*0.1</f>
        <v/>
      </c>
      <c r="P24" s="2">
        <f>O24*0.16</f>
        <v/>
      </c>
      <c r="Q24" s="2">
        <f>O24+P24</f>
        <v/>
      </c>
      <c r="R24" s="2" t="inlineStr">
        <is>
          <t>00</t>
        </is>
      </c>
    </row>
    <row r="25">
      <c r="A25" s="3" t="n">
        <v>24</v>
      </c>
      <c r="B25" s="3" t="inlineStr">
        <is>
          <t>Consumer Autos Central (2nd Floor)</t>
        </is>
      </c>
      <c r="C25" s="3" t="inlineStr">
        <is>
          <t>0000</t>
        </is>
      </c>
      <c r="D25" s="3" t="inlineStr">
        <is>
          <t>Branch</t>
        </is>
      </c>
      <c r="E25" s="3" t="inlineStr">
        <is>
          <t>Lahore</t>
        </is>
      </c>
      <c r="F25" s="3" t="inlineStr">
        <is>
          <t>CENTRAL</t>
        </is>
      </c>
      <c r="G25" s="3" t="inlineStr">
        <is>
          <t>PRA</t>
        </is>
      </c>
      <c r="H25" s="3" t="inlineStr">
        <is>
          <t>IM2702</t>
        </is>
      </c>
      <c r="I25" s="3" t="inlineStr">
        <is>
          <t>10.64.48.119</t>
        </is>
      </c>
      <c r="J25" s="3" t="inlineStr">
        <is>
          <t>3292Z420025</t>
        </is>
      </c>
      <c r="K25" s="3" t="n">
        <v>0</v>
      </c>
      <c r="L25" s="3" t="n">
        <v>354</v>
      </c>
      <c r="M25" s="3">
        <f>L25-K25</f>
        <v/>
      </c>
      <c r="N25" s="3">
        <f>M25*815.0</f>
        <v/>
      </c>
      <c r="O25" s="3">
        <f>N25*0.1</f>
        <v/>
      </c>
      <c r="P25" s="3">
        <f>O25*0.16</f>
        <v/>
      </c>
      <c r="Q25" s="3">
        <f>O25+P25</f>
        <v/>
      </c>
      <c r="R25" s="3" t="inlineStr">
        <is>
          <t>00</t>
        </is>
      </c>
    </row>
    <row r="26">
      <c r="A26" s="2" t="n">
        <v>25</v>
      </c>
      <c r="B26" s="2" t="inlineStr">
        <is>
          <t>Consumer Customer Care Unit(Basement)</t>
        </is>
      </c>
      <c r="C26" s="2" t="inlineStr">
        <is>
          <t>0000</t>
        </is>
      </c>
      <c r="D26" s="2" t="inlineStr">
        <is>
          <t>Branch</t>
        </is>
      </c>
      <c r="E26" s="2" t="inlineStr">
        <is>
          <t>Lahore</t>
        </is>
      </c>
      <c r="F26" s="2" t="inlineStr">
        <is>
          <t>CENTRAL</t>
        </is>
      </c>
      <c r="G26" s="2" t="inlineStr">
        <is>
          <t>PRA</t>
        </is>
      </c>
      <c r="H26" s="2" t="inlineStr">
        <is>
          <t>IM2702</t>
        </is>
      </c>
      <c r="I26" s="2" t="inlineStr">
        <is>
          <t>10.64.32.85</t>
        </is>
      </c>
      <c r="J26" s="2" t="inlineStr">
        <is>
          <t>3292Z321536</t>
        </is>
      </c>
      <c r="K26" s="2" t="n">
        <v>0</v>
      </c>
      <c r="L26" s="2" t="n">
        <v>354</v>
      </c>
      <c r="M26" s="2">
        <f>L26-K26</f>
        <v/>
      </c>
      <c r="N26" s="2">
        <f>M26*1.5</f>
        <v/>
      </c>
      <c r="O26" s="2">
        <f>N26*0.1</f>
        <v/>
      </c>
      <c r="P26" s="2">
        <f>O26*0.16</f>
        <v/>
      </c>
      <c r="Q26" s="2">
        <f>O26+P26</f>
        <v/>
      </c>
      <c r="R26" s="2" t="inlineStr">
        <is>
          <t>00</t>
        </is>
      </c>
    </row>
    <row r="27">
      <c r="A27" s="3" t="n">
        <v>26</v>
      </c>
      <c r="B27" s="3" t="inlineStr">
        <is>
          <t>Muskun Department - Home Finance(2nd Floor)</t>
        </is>
      </c>
      <c r="C27" s="3" t="inlineStr">
        <is>
          <t>0000</t>
        </is>
      </c>
      <c r="D27" s="3" t="inlineStr">
        <is>
          <t>Branch</t>
        </is>
      </c>
      <c r="E27" s="3" t="inlineStr">
        <is>
          <t>Lahore</t>
        </is>
      </c>
      <c r="F27" s="3" t="inlineStr">
        <is>
          <t>CENTRAL</t>
        </is>
      </c>
      <c r="G27" s="3" t="inlineStr">
        <is>
          <t>PRA</t>
        </is>
      </c>
      <c r="H27" s="3" t="inlineStr">
        <is>
          <t>IM2702</t>
        </is>
      </c>
      <c r="I27" s="3" t="inlineStr">
        <is>
          <t>10.64.32.81</t>
        </is>
      </c>
      <c r="J27" s="3" t="inlineStr">
        <is>
          <t>3292Z420067</t>
        </is>
      </c>
      <c r="K27" s="3" t="n">
        <v>0</v>
      </c>
      <c r="L27" s="3" t="n">
        <v>354</v>
      </c>
      <c r="M27" s="3">
        <f>L27-K27</f>
        <v/>
      </c>
      <c r="N27" s="3">
        <f>M27*1.5</f>
        <v/>
      </c>
      <c r="O27" s="3">
        <f>N27*0.1</f>
        <v/>
      </c>
      <c r="P27" s="3">
        <f>O27*0.16</f>
        <v/>
      </c>
      <c r="Q27" s="3">
        <f>O27+P27</f>
        <v/>
      </c>
      <c r="R27" s="3" t="inlineStr">
        <is>
          <t>00</t>
        </is>
      </c>
    </row>
    <row r="28">
      <c r="A28" s="2" t="n">
        <v>27</v>
      </c>
      <c r="B28" s="2" t="inlineStr">
        <is>
          <t>Recovery &amp; Collection</t>
        </is>
      </c>
      <c r="C28" s="2" t="inlineStr">
        <is>
          <t>0000</t>
        </is>
      </c>
      <c r="D28" s="2" t="inlineStr">
        <is>
          <t>Branch</t>
        </is>
      </c>
      <c r="E28" s="2" t="inlineStr">
        <is>
          <t>Lahore</t>
        </is>
      </c>
      <c r="F28" s="2" t="inlineStr">
        <is>
          <t>CENTRAL</t>
        </is>
      </c>
      <c r="G28" s="2" t="inlineStr">
        <is>
          <t>PRA</t>
        </is>
      </c>
      <c r="H28" s="2" t="inlineStr">
        <is>
          <t>IM2702</t>
        </is>
      </c>
      <c r="I28" s="2" t="inlineStr">
        <is>
          <t>10.64.19.92</t>
        </is>
      </c>
      <c r="J28" s="2" t="inlineStr">
        <is>
          <t>3292Z420087</t>
        </is>
      </c>
      <c r="K28" s="2" t="n">
        <v>0</v>
      </c>
      <c r="L28" s="2" t="n">
        <v>354</v>
      </c>
      <c r="M28" s="2">
        <f>L28-K28</f>
        <v/>
      </c>
      <c r="N28" s="2">
        <f>M28*1.5</f>
        <v/>
      </c>
      <c r="O28" s="2">
        <f>N28*0.1</f>
        <v/>
      </c>
      <c r="P28" s="2">
        <f>O28*0.16</f>
        <v/>
      </c>
      <c r="Q28" s="2">
        <f>O28+P28</f>
        <v/>
      </c>
      <c r="R28" s="2" t="inlineStr">
        <is>
          <t>00</t>
        </is>
      </c>
    </row>
    <row r="29">
      <c r="A29" s="3" t="n">
        <v>28</v>
      </c>
      <c r="B29" s="3" t="inlineStr">
        <is>
          <t>CORPORATE HUB (SHADMAN)</t>
        </is>
      </c>
      <c r="C29" s="3" t="inlineStr">
        <is>
          <t>0000</t>
        </is>
      </c>
      <c r="D29" s="3" t="inlineStr">
        <is>
          <t>Branch</t>
        </is>
      </c>
      <c r="E29" s="3" t="inlineStr">
        <is>
          <t>Lahore</t>
        </is>
      </c>
      <c r="F29" s="3" t="inlineStr">
        <is>
          <t>CENTRAL</t>
        </is>
      </c>
      <c r="G29" s="3" t="inlineStr">
        <is>
          <t>PRA</t>
        </is>
      </c>
      <c r="H29" s="3" t="inlineStr">
        <is>
          <t>IM2702</t>
        </is>
      </c>
      <c r="I29" s="3" t="inlineStr">
        <is>
          <t>10.64.45.92</t>
        </is>
      </c>
      <c r="J29" s="3" t="inlineStr">
        <is>
          <t>3292Z420541</t>
        </is>
      </c>
      <c r="K29" s="3" t="n">
        <v>0</v>
      </c>
      <c r="L29" s="3" t="n">
        <v>355</v>
      </c>
      <c r="M29" s="3">
        <f>L29-K29</f>
        <v/>
      </c>
      <c r="N29" s="3">
        <f>M29*381.0</f>
        <v/>
      </c>
      <c r="O29" s="3">
        <f>N29*0.1</f>
        <v/>
      </c>
      <c r="P29" s="3">
        <f>O29*0.16</f>
        <v/>
      </c>
      <c r="Q29" s="3">
        <f>O29+P29</f>
        <v/>
      </c>
      <c r="R29" s="3" t="inlineStr">
        <is>
          <t>00</t>
        </is>
      </c>
    </row>
    <row r="30">
      <c r="A30" s="2" t="n">
        <v>29</v>
      </c>
      <c r="B30" s="2" t="inlineStr">
        <is>
          <t>Cash Management, Lahore</t>
        </is>
      </c>
      <c r="C30" s="2" t="inlineStr">
        <is>
          <t>0000</t>
        </is>
      </c>
      <c r="D30" s="2" t="inlineStr">
        <is>
          <t>Branch</t>
        </is>
      </c>
      <c r="E30" s="2" t="inlineStr">
        <is>
          <t>Lahore</t>
        </is>
      </c>
      <c r="F30" s="2" t="inlineStr">
        <is>
          <t>CENTRAL</t>
        </is>
      </c>
      <c r="G30" s="2" t="inlineStr">
        <is>
          <t>PRA</t>
        </is>
      </c>
      <c r="H30" s="2" t="inlineStr">
        <is>
          <t>IM2702</t>
        </is>
      </c>
      <c r="I30" s="2" t="inlineStr">
        <is>
          <t>10.64.23.95</t>
        </is>
      </c>
      <c r="J30" s="2" t="inlineStr">
        <is>
          <t>3292Z720597</t>
        </is>
      </c>
      <c r="K30" s="2" t="n">
        <v>0</v>
      </c>
      <c r="L30" s="2" t="n">
        <v>354</v>
      </c>
      <c r="M30" s="2">
        <f>L30-K30</f>
        <v/>
      </c>
      <c r="N30" s="2">
        <f>M30*1.5</f>
        <v/>
      </c>
      <c r="O30" s="2">
        <f>N30*0.1</f>
        <v/>
      </c>
      <c r="P30" s="2">
        <f>O30*0.16</f>
        <v/>
      </c>
      <c r="Q30" s="2">
        <f>O30+P30</f>
        <v/>
      </c>
      <c r="R30" s="2" t="inlineStr">
        <is>
          <t>00</t>
        </is>
      </c>
    </row>
    <row r="31">
      <c r="A31" s="3" t="n">
        <v>30</v>
      </c>
      <c r="B31" s="3" t="inlineStr">
        <is>
          <t>RAWALAKOT BRANCH</t>
        </is>
      </c>
      <c r="C31" s="3" t="inlineStr">
        <is>
          <t>0000</t>
        </is>
      </c>
      <c r="D31" s="3" t="inlineStr">
        <is>
          <t>Branch</t>
        </is>
      </c>
      <c r="E31" s="3" t="inlineStr">
        <is>
          <t>Lahore</t>
        </is>
      </c>
      <c r="F31" s="3" t="inlineStr">
        <is>
          <t>CENTRAL</t>
        </is>
      </c>
      <c r="G31" s="3" t="inlineStr">
        <is>
          <t>PRA</t>
        </is>
      </c>
      <c r="H31" s="3" t="inlineStr">
        <is>
          <t>IM2702</t>
        </is>
      </c>
      <c r="I31" s="3" t="inlineStr">
        <is>
          <t>10.128.56.91</t>
        </is>
      </c>
      <c r="J31" s="3" t="inlineStr">
        <is>
          <t>3292Z420085</t>
        </is>
      </c>
      <c r="K31" s="3" t="n">
        <v>0</v>
      </c>
      <c r="L31" s="3" t="n">
        <v>354</v>
      </c>
      <c r="M31" s="3">
        <f>L31-K31</f>
        <v/>
      </c>
      <c r="N31" s="3">
        <f>M31*1.5</f>
        <v/>
      </c>
      <c r="O31" s="3">
        <f>N31*0.1</f>
        <v/>
      </c>
      <c r="P31" s="3">
        <f>O31*0.16</f>
        <v/>
      </c>
      <c r="Q31" s="3">
        <f>O31+P31</f>
        <v/>
      </c>
      <c r="R31" s="3" t="inlineStr">
        <is>
          <t>00</t>
        </is>
      </c>
    </row>
    <row r="32">
      <c r="A32" s="2" t="n">
        <v>31</v>
      </c>
      <c r="B32" s="2" t="inlineStr">
        <is>
          <t>CCPU Deptt Ferozepur Road, Lahore</t>
        </is>
      </c>
      <c r="C32" s="2" t="inlineStr">
        <is>
          <t>0000</t>
        </is>
      </c>
      <c r="D32" s="2" t="inlineStr">
        <is>
          <t>Branch</t>
        </is>
      </c>
      <c r="E32" s="2" t="inlineStr">
        <is>
          <t>Lahore</t>
        </is>
      </c>
      <c r="F32" s="2" t="inlineStr">
        <is>
          <t>CENTRAL</t>
        </is>
      </c>
      <c r="G32" s="2" t="inlineStr">
        <is>
          <t>PRA</t>
        </is>
      </c>
      <c r="H32" s="2" t="inlineStr">
        <is>
          <t>IM2702</t>
        </is>
      </c>
      <c r="I32" s="2" t="inlineStr">
        <is>
          <t>10.64.7.92</t>
        </is>
      </c>
      <c r="J32" s="2" t="inlineStr">
        <is>
          <t>3290MC20590</t>
        </is>
      </c>
      <c r="K32" s="2" t="n">
        <v>0</v>
      </c>
      <c r="L32" s="2" t="n">
        <v>450</v>
      </c>
      <c r="M32" s="2">
        <f>L32-K32</f>
        <v/>
      </c>
      <c r="N32" s="2">
        <f>M32*1.5</f>
        <v/>
      </c>
      <c r="O32" s="2">
        <f>N32*0.1</f>
        <v/>
      </c>
      <c r="P32" s="2">
        <f>O32*0.16</f>
        <v/>
      </c>
      <c r="Q32" s="2">
        <f>O32+P32</f>
        <v/>
      </c>
      <c r="R32" s="2" t="inlineStr">
        <is>
          <t>00</t>
        </is>
      </c>
    </row>
    <row r="33">
      <c r="A33" s="3" t="n">
        <v>32</v>
      </c>
      <c r="B33" s="3" t="inlineStr">
        <is>
          <t>Garden Town Lahore</t>
        </is>
      </c>
      <c r="C33" s="3" t="inlineStr">
        <is>
          <t>0000</t>
        </is>
      </c>
      <c r="D33" s="3" t="inlineStr">
        <is>
          <t>Branch</t>
        </is>
      </c>
      <c r="E33" s="3" t="inlineStr">
        <is>
          <t>Lahore</t>
        </is>
      </c>
      <c r="F33" s="3" t="inlineStr">
        <is>
          <t>CENTRAL</t>
        </is>
      </c>
      <c r="G33" s="3" t="inlineStr">
        <is>
          <t>PRA</t>
        </is>
      </c>
      <c r="H33" s="3" t="inlineStr">
        <is>
          <t>IM2702</t>
        </is>
      </c>
      <c r="I33" s="3" t="inlineStr">
        <is>
          <t>10.64.23.91</t>
        </is>
      </c>
      <c r="J33" s="3" t="inlineStr">
        <is>
          <t>3299M720422</t>
        </is>
      </c>
      <c r="K33" s="3" t="n">
        <v>0</v>
      </c>
      <c r="L33" s="3" t="n">
        <v>354</v>
      </c>
      <c r="M33" s="3">
        <f>L33-K33</f>
        <v/>
      </c>
      <c r="N33" s="3">
        <f>M33*1.5</f>
        <v/>
      </c>
      <c r="O33" s="3">
        <f>N33*0.1</f>
        <v/>
      </c>
      <c r="P33" s="3">
        <f>O33*0.16</f>
        <v/>
      </c>
      <c r="Q33" s="3">
        <f>O33+P33</f>
        <v/>
      </c>
      <c r="R33" s="3" t="inlineStr">
        <is>
          <t>00</t>
        </is>
      </c>
    </row>
    <row r="34">
      <c r="A34" s="2" t="n">
        <v>33</v>
      </c>
      <c r="B34" s="2" t="inlineStr">
        <is>
          <t>TownShip College Road, Branch Lahore</t>
        </is>
      </c>
      <c r="C34" s="2" t="inlineStr">
        <is>
          <t>0000</t>
        </is>
      </c>
      <c r="D34" s="2" t="inlineStr">
        <is>
          <t>Branch</t>
        </is>
      </c>
      <c r="E34" s="2" t="inlineStr">
        <is>
          <t>Lahore</t>
        </is>
      </c>
      <c r="F34" s="2" t="inlineStr">
        <is>
          <t>CENTRAL</t>
        </is>
      </c>
      <c r="G34" s="2" t="inlineStr">
        <is>
          <t>PRA</t>
        </is>
      </c>
      <c r="H34" s="2" t="inlineStr">
        <is>
          <t>IM2702</t>
        </is>
      </c>
      <c r="I34" s="2" t="inlineStr">
        <is>
          <t>10.64.31.91</t>
        </is>
      </c>
      <c r="J34" s="2" t="inlineStr">
        <is>
          <t>3291M720411</t>
        </is>
      </c>
      <c r="K34" s="2" t="n">
        <v>0</v>
      </c>
      <c r="L34" s="2" t="n">
        <v>354</v>
      </c>
      <c r="M34" s="2">
        <f>L34-K34</f>
        <v/>
      </c>
      <c r="N34" s="2">
        <f>M34*1.5</f>
        <v/>
      </c>
      <c r="O34" s="2">
        <f>N34*0.1</f>
        <v/>
      </c>
      <c r="P34" s="2">
        <f>O34*0.16</f>
        <v/>
      </c>
      <c r="Q34" s="2">
        <f>O34+P34</f>
        <v/>
      </c>
      <c r="R34" s="2" t="inlineStr">
        <is>
          <t>00</t>
        </is>
      </c>
    </row>
    <row r="35">
      <c r="A35" s="3" t="n">
        <v>34</v>
      </c>
      <c r="B35" s="3" t="inlineStr">
        <is>
          <t>DAROGHAWALA BRANCH</t>
        </is>
      </c>
      <c r="C35" s="3" t="inlineStr">
        <is>
          <t>0000</t>
        </is>
      </c>
      <c r="D35" s="3" t="inlineStr">
        <is>
          <t>Branch</t>
        </is>
      </c>
      <c r="E35" s="3" t="inlineStr">
        <is>
          <t>Lahore</t>
        </is>
      </c>
      <c r="F35" s="3" t="inlineStr">
        <is>
          <t>CENTRAL</t>
        </is>
      </c>
      <c r="G35" s="3" t="inlineStr">
        <is>
          <t>PRA</t>
        </is>
      </c>
      <c r="H35" s="3" t="inlineStr">
        <is>
          <t>IM2702</t>
        </is>
      </c>
      <c r="I35" s="3" t="inlineStr">
        <is>
          <t>10.64.5.91</t>
        </is>
      </c>
      <c r="J35" s="3" t="inlineStr">
        <is>
          <t>3291MA20286</t>
        </is>
      </c>
      <c r="K35" s="3" t="n">
        <v>0</v>
      </c>
      <c r="L35" s="3" t="n">
        <v>456</v>
      </c>
      <c r="M35" s="3">
        <f>L35-K35</f>
        <v/>
      </c>
      <c r="N35" s="3">
        <f>M35*1.5</f>
        <v/>
      </c>
      <c r="O35" s="3">
        <f>N35*0.1</f>
        <v/>
      </c>
      <c r="P35" s="3">
        <f>O35*0.16</f>
        <v/>
      </c>
      <c r="Q35" s="3">
        <f>O35+P35</f>
        <v/>
      </c>
      <c r="R35" s="3" t="inlineStr">
        <is>
          <t>00</t>
        </is>
      </c>
    </row>
    <row r="36">
      <c r="A36" s="2" t="n">
        <v>35</v>
      </c>
      <c r="B36" s="2" t="inlineStr">
        <is>
          <t>Expo Centre Branch (Move to Jhang)</t>
        </is>
      </c>
      <c r="C36" s="2" t="inlineStr">
        <is>
          <t>0000</t>
        </is>
      </c>
      <c r="D36" s="2" t="inlineStr">
        <is>
          <t>Branch</t>
        </is>
      </c>
      <c r="E36" s="2" t="inlineStr">
        <is>
          <t>Lahore</t>
        </is>
      </c>
      <c r="F36" s="2" t="inlineStr">
        <is>
          <t>CENTRAL</t>
        </is>
      </c>
      <c r="G36" s="2" t="inlineStr">
        <is>
          <t>PRA</t>
        </is>
      </c>
      <c r="H36" s="2" t="inlineStr">
        <is>
          <t>MP2501SP</t>
        </is>
      </c>
      <c r="I36" s="2" t="inlineStr">
        <is>
          <t>10.74.3.91</t>
        </is>
      </c>
      <c r="J36" s="2" t="inlineStr">
        <is>
          <t>E337M320349</t>
        </is>
      </c>
      <c r="K36" s="2" t="n">
        <v>0</v>
      </c>
      <c r="L36" s="2" t="n">
        <v>456</v>
      </c>
      <c r="M36" s="2">
        <f>L36-K36</f>
        <v/>
      </c>
      <c r="N36" s="2">
        <f>M36*1.5</f>
        <v/>
      </c>
      <c r="O36" s="2">
        <f>N36*0.1</f>
        <v/>
      </c>
      <c r="P36" s="2">
        <f>O36*0.16</f>
        <v/>
      </c>
      <c r="Q36" s="2">
        <f>O36+P36</f>
        <v/>
      </c>
      <c r="R36" s="2" t="inlineStr">
        <is>
          <t>00</t>
        </is>
      </c>
    </row>
    <row r="37">
      <c r="A37" s="3" t="n">
        <v>36</v>
      </c>
      <c r="B37" s="3" t="inlineStr">
        <is>
          <t>Sabzazar Branch Lahore</t>
        </is>
      </c>
      <c r="C37" s="3" t="inlineStr">
        <is>
          <t>0000</t>
        </is>
      </c>
      <c r="D37" s="3" t="inlineStr">
        <is>
          <t>Branch</t>
        </is>
      </c>
      <c r="E37" s="3" t="inlineStr">
        <is>
          <t>Lahore</t>
        </is>
      </c>
      <c r="F37" s="3" t="inlineStr">
        <is>
          <t>CENTRAL</t>
        </is>
      </c>
      <c r="G37" s="3" t="inlineStr">
        <is>
          <t>PRA</t>
        </is>
      </c>
      <c r="H37" s="3" t="inlineStr">
        <is>
          <t>IM2702</t>
        </is>
      </c>
      <c r="I37" s="3" t="inlineStr">
        <is>
          <t>10.64.65.91</t>
        </is>
      </c>
      <c r="J37" s="3" t="inlineStr">
        <is>
          <t>3299M520444</t>
        </is>
      </c>
      <c r="K37" s="3" t="n">
        <v>0</v>
      </c>
      <c r="L37" s="3" t="n">
        <v>457</v>
      </c>
      <c r="M37" s="3">
        <f>L37-K37</f>
        <v/>
      </c>
      <c r="N37" s="3">
        <f>M37*1.5</f>
        <v/>
      </c>
      <c r="O37" s="3">
        <f>N37*0.1</f>
        <v/>
      </c>
      <c r="P37" s="3">
        <f>O37*0.16</f>
        <v/>
      </c>
      <c r="Q37" s="3">
        <f>O37+P37</f>
        <v/>
      </c>
      <c r="R37" s="3" t="inlineStr">
        <is>
          <t>00</t>
        </is>
      </c>
    </row>
    <row r="38">
      <c r="A38" s="2" t="n">
        <v>37</v>
      </c>
      <c r="B38" s="2" t="inlineStr">
        <is>
          <t>MOZANG BRANCH LAHORE</t>
        </is>
      </c>
      <c r="C38" s="2" t="inlineStr">
        <is>
          <t>0000</t>
        </is>
      </c>
      <c r="D38" s="2" t="inlineStr">
        <is>
          <t>Branch</t>
        </is>
      </c>
      <c r="E38" s="2" t="inlineStr">
        <is>
          <t>Lahore</t>
        </is>
      </c>
      <c r="F38" s="2" t="inlineStr">
        <is>
          <t>CENTRAL</t>
        </is>
      </c>
      <c r="G38" s="2" t="inlineStr">
        <is>
          <t>PRA</t>
        </is>
      </c>
      <c r="H38" s="2" t="inlineStr">
        <is>
          <t>IM2702</t>
        </is>
      </c>
      <c r="I38" s="2" t="inlineStr">
        <is>
          <t>10.64.60.91</t>
        </is>
      </c>
      <c r="J38" s="2" t="inlineStr">
        <is>
          <t>3299M920463</t>
        </is>
      </c>
      <c r="K38" s="2" t="n">
        <v>0</v>
      </c>
      <c r="L38" s="2" t="n">
        <v>457</v>
      </c>
      <c r="M38" s="2">
        <f>L38-K38</f>
        <v/>
      </c>
      <c r="N38" s="2">
        <f>M38*1.5</f>
        <v/>
      </c>
      <c r="O38" s="2">
        <f>N38*0.1</f>
        <v/>
      </c>
      <c r="P38" s="2">
        <f>O38*0.16</f>
        <v/>
      </c>
      <c r="Q38" s="2">
        <f>O38+P38</f>
        <v/>
      </c>
      <c r="R38" s="2" t="inlineStr">
        <is>
          <t>00</t>
        </is>
      </c>
    </row>
    <row r="39">
      <c r="A39" s="3" t="n">
        <v>38</v>
      </c>
      <c r="B39" s="3" t="inlineStr">
        <is>
          <t>Samanabad Branch Lahore</t>
        </is>
      </c>
      <c r="C39" s="3" t="inlineStr">
        <is>
          <t>0000</t>
        </is>
      </c>
      <c r="D39" s="3" t="inlineStr">
        <is>
          <t>Branch</t>
        </is>
      </c>
      <c r="E39" s="3" t="inlineStr">
        <is>
          <t>Lahore</t>
        </is>
      </c>
      <c r="F39" s="3" t="inlineStr">
        <is>
          <t>CENTRAL</t>
        </is>
      </c>
      <c r="G39" s="3" t="inlineStr">
        <is>
          <t>PRA</t>
        </is>
      </c>
      <c r="H39" s="3" t="inlineStr">
        <is>
          <t>IM2702</t>
        </is>
      </c>
      <c r="I39" s="3" t="inlineStr">
        <is>
          <t>10.64.66.91</t>
        </is>
      </c>
      <c r="J39" s="3" t="inlineStr">
        <is>
          <t>3299M520394</t>
        </is>
      </c>
      <c r="K39" s="3" t="n">
        <v>0</v>
      </c>
      <c r="L39" s="3" t="n">
        <v>457</v>
      </c>
      <c r="M39" s="3">
        <f>L39-K39</f>
        <v/>
      </c>
      <c r="N39" s="3">
        <f>M39*1.5</f>
        <v/>
      </c>
      <c r="O39" s="3">
        <f>N39*0.1</f>
        <v/>
      </c>
      <c r="P39" s="3">
        <f>O39*0.16</f>
        <v/>
      </c>
      <c r="Q39" s="3">
        <f>O39+P39</f>
        <v/>
      </c>
      <c r="R39" s="3" t="inlineStr">
        <is>
          <t>00</t>
        </is>
      </c>
    </row>
    <row r="40">
      <c r="A40" s="2" t="n">
        <v>39</v>
      </c>
      <c r="B40" s="2" t="inlineStr">
        <is>
          <t>ZARAAR SHAHEED ROAD BRANCH</t>
        </is>
      </c>
      <c r="C40" s="2" t="inlineStr">
        <is>
          <t>0000</t>
        </is>
      </c>
      <c r="D40" s="2" t="inlineStr">
        <is>
          <t>Branch</t>
        </is>
      </c>
      <c r="E40" s="2" t="inlineStr">
        <is>
          <t>Lahore</t>
        </is>
      </c>
      <c r="F40" s="2" t="inlineStr">
        <is>
          <t>CENTRAL</t>
        </is>
      </c>
      <c r="G40" s="2" t="inlineStr">
        <is>
          <t>PRA</t>
        </is>
      </c>
      <c r="H40" s="2" t="inlineStr">
        <is>
          <t>IM2702</t>
        </is>
      </c>
      <c r="I40" s="2" t="inlineStr">
        <is>
          <t>10.64.64.91</t>
        </is>
      </c>
      <c r="J40" s="2" t="inlineStr">
        <is>
          <t>3299M520414</t>
        </is>
      </c>
      <c r="K40" s="2" t="n">
        <v>0</v>
      </c>
      <c r="L40" s="2" t="n">
        <v>457</v>
      </c>
      <c r="M40" s="2">
        <f>L40-K40</f>
        <v/>
      </c>
      <c r="N40" s="2">
        <f>M40*1.5</f>
        <v/>
      </c>
      <c r="O40" s="2">
        <f>N40*0.1</f>
        <v/>
      </c>
      <c r="P40" s="2">
        <f>O40*0.16</f>
        <v/>
      </c>
      <c r="Q40" s="2">
        <f>O40+P40</f>
        <v/>
      </c>
      <c r="R40" s="2" t="inlineStr">
        <is>
          <t>00</t>
        </is>
      </c>
    </row>
    <row r="41">
      <c r="A41" s="3" t="n">
        <v>40</v>
      </c>
      <c r="B41" s="3" t="inlineStr">
        <is>
          <t>ISLAMPURA BRANCH</t>
        </is>
      </c>
      <c r="C41" s="3" t="inlineStr">
        <is>
          <t>0000</t>
        </is>
      </c>
      <c r="D41" s="3" t="inlineStr">
        <is>
          <t>Branch</t>
        </is>
      </c>
      <c r="E41" s="3" t="inlineStr">
        <is>
          <t>Lahore</t>
        </is>
      </c>
      <c r="F41" s="3" t="inlineStr">
        <is>
          <t>CENTRAL</t>
        </is>
      </c>
      <c r="G41" s="3" t="inlineStr">
        <is>
          <t>PRA</t>
        </is>
      </c>
      <c r="H41" s="3" t="inlineStr">
        <is>
          <t>IM2702</t>
        </is>
      </c>
      <c r="I41" s="3" t="inlineStr">
        <is>
          <t>10.64.70.91</t>
        </is>
      </c>
      <c r="J41" s="3" t="inlineStr">
        <is>
          <t>3299M921392</t>
        </is>
      </c>
      <c r="K41" s="3" t="n">
        <v>0</v>
      </c>
      <c r="L41" s="3" t="n">
        <v>458</v>
      </c>
      <c r="M41" s="3">
        <f>L41-K41</f>
        <v/>
      </c>
      <c r="N41" s="3">
        <f>M41*1.5</f>
        <v/>
      </c>
      <c r="O41" s="3">
        <f>N41*0.1</f>
        <v/>
      </c>
      <c r="P41" s="3">
        <f>O41*0.16</f>
        <v/>
      </c>
      <c r="Q41" s="3">
        <f>O41+P41</f>
        <v/>
      </c>
      <c r="R41" s="3" t="inlineStr">
        <is>
          <t>00</t>
        </is>
      </c>
    </row>
    <row r="42">
      <c r="A42" s="2" t="n">
        <v>41</v>
      </c>
      <c r="B42" s="2" t="inlineStr">
        <is>
          <t>ShahdaraGT Road</t>
        </is>
      </c>
      <c r="C42" s="2" t="inlineStr">
        <is>
          <t>0000</t>
        </is>
      </c>
      <c r="D42" s="2" t="inlineStr">
        <is>
          <t>Branch</t>
        </is>
      </c>
      <c r="E42" s="2" t="inlineStr">
        <is>
          <t>Lahore</t>
        </is>
      </c>
      <c r="F42" s="2" t="inlineStr">
        <is>
          <t>CENTRAL</t>
        </is>
      </c>
      <c r="G42" s="2" t="inlineStr">
        <is>
          <t>PRA</t>
        </is>
      </c>
      <c r="H42" s="2" t="inlineStr">
        <is>
          <t>HP- 400</t>
        </is>
      </c>
      <c r="I42" s="2" t="inlineStr"/>
      <c r="J42" s="2" t="inlineStr">
        <is>
          <t>PHGFG60548</t>
        </is>
      </c>
      <c r="K42" s="2" t="n">
        <v>0</v>
      </c>
      <c r="L42" s="2" t="n">
        <v>302</v>
      </c>
      <c r="M42" s="2">
        <f>L42-K42</f>
        <v/>
      </c>
      <c r="N42" s="2">
        <f>M42*1.5</f>
        <v/>
      </c>
      <c r="O42" s="2">
        <f>N42*0.1</f>
        <v/>
      </c>
      <c r="P42" s="2">
        <f>O42*0.16</f>
        <v/>
      </c>
      <c r="Q42" s="2">
        <f>O42+P42</f>
        <v/>
      </c>
      <c r="R42" s="2" t="inlineStr">
        <is>
          <t>00</t>
        </is>
      </c>
    </row>
    <row r="43">
      <c r="A43" s="3" t="n">
        <v>42</v>
      </c>
      <c r="B43" s="3" t="inlineStr">
        <is>
          <t>Raja Market-Punjab University</t>
        </is>
      </c>
      <c r="C43" s="3" t="inlineStr">
        <is>
          <t>0000</t>
        </is>
      </c>
      <c r="D43" s="3" t="inlineStr">
        <is>
          <t>Branch</t>
        </is>
      </c>
      <c r="E43" s="3" t="inlineStr">
        <is>
          <t>Lahore</t>
        </is>
      </c>
      <c r="F43" s="3" t="inlineStr">
        <is>
          <t>CENTRAL</t>
        </is>
      </c>
      <c r="G43" s="3" t="inlineStr">
        <is>
          <t>PRA</t>
        </is>
      </c>
      <c r="H43" s="3" t="inlineStr">
        <is>
          <t>Kyocera 3045</t>
        </is>
      </c>
      <c r="I43" s="3" t="inlineStr"/>
      <c r="J43" s="3" t="inlineStr">
        <is>
          <t>VM48588727</t>
        </is>
      </c>
      <c r="K43" s="3" t="n">
        <v>0</v>
      </c>
      <c r="L43" s="3" t="n">
        <v>603</v>
      </c>
      <c r="M43" s="3">
        <f>L43-K43</f>
        <v/>
      </c>
      <c r="N43" s="3">
        <f>M43*1.5</f>
        <v/>
      </c>
      <c r="O43" s="3">
        <f>N43*0.1</f>
        <v/>
      </c>
      <c r="P43" s="3">
        <f>O43*0.16</f>
        <v/>
      </c>
      <c r="Q43" s="3">
        <f>O43+P43</f>
        <v/>
      </c>
      <c r="R43" s="3" t="inlineStr">
        <is>
          <t>00</t>
        </is>
      </c>
    </row>
    <row r="44">
      <c r="A44" s="2" t="n">
        <v>43</v>
      </c>
      <c r="B44" s="2" t="inlineStr">
        <is>
          <t>JahanianSalmani Bazar Near Govt Model High school</t>
        </is>
      </c>
      <c r="C44" s="2" t="inlineStr">
        <is>
          <t>0000</t>
        </is>
      </c>
      <c r="D44" s="2" t="inlineStr">
        <is>
          <t>Branch</t>
        </is>
      </c>
      <c r="E44" s="2" t="inlineStr">
        <is>
          <t>Multan</t>
        </is>
      </c>
      <c r="F44" s="2" t="inlineStr">
        <is>
          <t>CENTRAL</t>
        </is>
      </c>
      <c r="G44" s="2" t="inlineStr">
        <is>
          <t>PRA</t>
        </is>
      </c>
      <c r="H44" s="2" t="inlineStr">
        <is>
          <t>Kyocera 3045</t>
        </is>
      </c>
      <c r="I44" s="2" t="inlineStr"/>
      <c r="J44" s="2" t="inlineStr">
        <is>
          <t>VM28Y14561</t>
        </is>
      </c>
      <c r="K44" s="2" t="n">
        <v>0</v>
      </c>
      <c r="L44" s="2" t="n">
        <v>305</v>
      </c>
      <c r="M44" s="2">
        <f>L44-K44</f>
        <v/>
      </c>
      <c r="N44" s="2">
        <f>M44*1.5</f>
        <v/>
      </c>
      <c r="O44" s="2">
        <f>N44*0.1</f>
        <v/>
      </c>
      <c r="P44" s="2">
        <f>O44*0.16</f>
        <v/>
      </c>
      <c r="Q44" s="2">
        <f>O44+P44</f>
        <v/>
      </c>
      <c r="R44" s="2" t="inlineStr">
        <is>
          <t>00</t>
        </is>
      </c>
    </row>
    <row r="45">
      <c r="A45" s="3" t="n">
        <v>44</v>
      </c>
      <c r="B45" s="3" t="inlineStr">
        <is>
          <t>CAD Liberty</t>
        </is>
      </c>
      <c r="C45" s="3" t="inlineStr">
        <is>
          <t>0000</t>
        </is>
      </c>
      <c r="D45" s="3" t="inlineStr">
        <is>
          <t>Branch</t>
        </is>
      </c>
      <c r="E45" s="3" t="inlineStr">
        <is>
          <t>Lahore</t>
        </is>
      </c>
      <c r="F45" s="3" t="inlineStr">
        <is>
          <t>CENTRAL</t>
        </is>
      </c>
      <c r="G45" s="3" t="inlineStr">
        <is>
          <t>PRA</t>
        </is>
      </c>
      <c r="H45" s="3" t="inlineStr">
        <is>
          <t>Kyocera 3045</t>
        </is>
      </c>
      <c r="I45" s="3" t="inlineStr"/>
      <c r="J45" s="3" t="inlineStr">
        <is>
          <t>VM28Y14568</t>
        </is>
      </c>
      <c r="K45" s="3" t="n">
        <v>0</v>
      </c>
      <c r="L45" s="3" t="n">
        <v>204</v>
      </c>
      <c r="M45" s="3">
        <f>L45-K45</f>
        <v/>
      </c>
      <c r="N45" s="3">
        <f>M45*1.5</f>
        <v/>
      </c>
      <c r="O45" s="3">
        <f>N45*0.1</f>
        <v/>
      </c>
      <c r="P45" s="3">
        <f>O45*0.16</f>
        <v/>
      </c>
      <c r="Q45" s="3">
        <f>O45+P45</f>
        <v/>
      </c>
      <c r="R45" s="3" t="inlineStr">
        <is>
          <t>00</t>
        </is>
      </c>
    </row>
    <row r="46"/>
    <row r="47">
      <c r="L47" s="4" t="inlineStr">
        <is>
          <t>Total Print on BIPL Machines</t>
        </is>
      </c>
      <c r="M47" s="4">
        <f>SUM(M2:M45)</f>
        <v/>
      </c>
      <c r="N47" s="4">
        <f>SUM(N2:N45)</f>
        <v/>
      </c>
      <c r="O47" s="4">
        <f>SUM(O2:O45)</f>
        <v/>
      </c>
      <c r="P47" s="4">
        <f>SUM(P2:P45)</f>
        <v/>
      </c>
      <c r="Q47" s="4">
        <f>SUM(Q2:Q45)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6:H33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5" customWidth="1" min="3" max="3"/>
    <col width="15" customWidth="1" min="4" max="4"/>
    <col width="15" customWidth="1" min="5" max="5"/>
    <col width="20" customWidth="1" min="6" max="6"/>
    <col width="15" customWidth="1" min="7" max="7"/>
    <col width="20" customWidth="1" min="8" max="8"/>
  </cols>
  <sheetData>
    <row r="6">
      <c r="B6" s="5" t="inlineStr">
        <is>
          <t>BIPL Invoice Summary Apr - 2026</t>
        </is>
      </c>
    </row>
    <row r="10">
      <c r="A10" s="4" t="inlineStr">
        <is>
          <t>Customer:</t>
        </is>
      </c>
      <c r="B10" t="inlineStr">
        <is>
          <t>Bank Islami Pakistan Limited</t>
        </is>
      </c>
      <c r="G10" s="4" t="inlineStr">
        <is>
          <t>Date:</t>
        </is>
      </c>
      <c r="H10" t="inlineStr">
        <is>
          <t>30-Apr-26</t>
        </is>
      </c>
    </row>
    <row r="11">
      <c r="A11" s="4" t="inlineStr">
        <is>
          <t>Address:</t>
        </is>
      </c>
      <c r="B11" t="inlineStr">
        <is>
          <t>11th Floor Executive Tower ,Dolmen Mall City,Marine Drive, block-4, Clifton Karachi</t>
        </is>
      </c>
    </row>
    <row r="12">
      <c r="A12" s="4" t="inlineStr">
        <is>
          <t>Region:</t>
        </is>
      </c>
      <c r="B12" t="inlineStr">
        <is>
          <t>PRA</t>
        </is>
      </c>
    </row>
    <row r="13">
      <c r="A13" s="4" t="inlineStr">
        <is>
          <t>Period:</t>
        </is>
      </c>
      <c r="B13" t="inlineStr">
        <is>
          <t>Apr-2026</t>
        </is>
      </c>
    </row>
    <row r="14">
      <c r="A14" s="4" t="inlineStr">
        <is>
          <t>NTN:</t>
        </is>
      </c>
      <c r="B14" t="inlineStr">
        <is>
          <t>2238845-1</t>
        </is>
      </c>
    </row>
    <row r="15">
      <c r="A15" s="4" t="inlineStr">
        <is>
          <t>Bank Acct#</t>
        </is>
      </c>
      <c r="B15" t="inlineStr">
        <is>
          <t>IBAN#PK70BKIP0218900021780001</t>
        </is>
      </c>
    </row>
    <row r="18">
      <c r="A18" s="6" t="inlineStr">
        <is>
          <t>Sr No.</t>
        </is>
      </c>
      <c r="B18" s="6" t="inlineStr">
        <is>
          <t>Description</t>
        </is>
      </c>
      <c r="C18" s="6" t="inlineStr">
        <is>
          <t>Tax Nature</t>
        </is>
      </c>
      <c r="D18" s="6" t="inlineStr">
        <is>
          <t>Invoice No</t>
        </is>
      </c>
      <c r="E18" s="6" t="inlineStr">
        <is>
          <t>Date</t>
        </is>
      </c>
      <c r="F18" s="6" t="inlineStr">
        <is>
          <t>Amount without Tax</t>
        </is>
      </c>
      <c r="G18" s="6" t="inlineStr">
        <is>
          <t>Tax</t>
        </is>
      </c>
      <c r="H18" s="6" t="inlineStr">
        <is>
          <t>Total Amount with Tax</t>
        </is>
      </c>
    </row>
    <row r="19">
      <c r="A19" s="7" t="n">
        <v>1</v>
      </c>
      <c r="B19" s="7" t="inlineStr">
        <is>
          <t>Manage Printing Supplies (90%)</t>
        </is>
      </c>
      <c r="C19" s="7" t="inlineStr">
        <is>
          <t>GST</t>
        </is>
      </c>
      <c r="D19" s="7" t="inlineStr">
        <is>
          <t>26-0716</t>
        </is>
      </c>
      <c r="E19" s="7" t="inlineStr">
        <is>
          <t>30-Apr-26</t>
        </is>
      </c>
      <c r="F19" s="7">
        <f>'MIS 90%'!O47</f>
        <v/>
      </c>
      <c r="G19" s="7">
        <f>'MIS 90%'!P47</f>
        <v/>
      </c>
      <c r="H19" s="7">
        <f>'MIS 90%'!Q47</f>
        <v/>
      </c>
    </row>
    <row r="20">
      <c r="A20" s="7" t="n">
        <v>2</v>
      </c>
      <c r="B20" s="7" t="inlineStr">
        <is>
          <t>Manage Printing Services (10%)</t>
        </is>
      </c>
      <c r="C20" s="7" t="inlineStr">
        <is>
          <t>PRA</t>
        </is>
      </c>
      <c r="D20" s="7" t="inlineStr">
        <is>
          <t>26-0237</t>
        </is>
      </c>
      <c r="E20" s="7" t="inlineStr">
        <is>
          <t>30-Apr-26</t>
        </is>
      </c>
      <c r="F20" s="7">
        <f>'MIS 10%'!O47</f>
        <v/>
      </c>
      <c r="G20" s="7">
        <f>'MIS 10%'!P47</f>
        <v/>
      </c>
      <c r="H20" s="7">
        <f>'MIS 10%'!Q47</f>
        <v/>
      </c>
    </row>
    <row r="21">
      <c r="A21" s="8" t="inlineStr">
        <is>
          <t>Total</t>
        </is>
      </c>
      <c r="B21" s="2" t="n"/>
      <c r="C21" s="2" t="n"/>
      <c r="D21" s="2" t="n"/>
      <c r="E21" s="2" t="n"/>
      <c r="F21" s="8">
        <f>SUM(F19:F20)</f>
        <v/>
      </c>
      <c r="G21" s="8">
        <f>SUM(G19:G20)</f>
        <v/>
      </c>
      <c r="H21" s="8">
        <f>SUM(H19:H20)</f>
        <v/>
      </c>
    </row>
    <row r="27">
      <c r="A27" t="inlineStr">
        <is>
          <t>Prepared by ____________</t>
        </is>
      </c>
      <c r="C27" t="inlineStr">
        <is>
          <t>Checked by ____________</t>
        </is>
      </c>
      <c r="F27" t="inlineStr">
        <is>
          <t>for Global Communication Systems Pvt Ltd</t>
        </is>
      </c>
    </row>
    <row r="33">
      <c r="A33" t="inlineStr">
        <is>
          <t>CUSTOMER ACKNOWLEDGEMENT Received on:</t>
        </is>
      </c>
      <c r="H33" t="inlineStr">
        <is>
          <t>Received By:</t>
        </is>
      </c>
    </row>
  </sheetData>
  <mergeCells count="2">
    <mergeCell ref="A21:E21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4:E34"/>
  <sheetViews>
    <sheetView workbookViewId="0">
      <selection activeCell="A1" sqref="A1"/>
    </sheetView>
  </sheetViews>
  <sheetFormatPr baseColWidth="8" defaultRowHeight="15"/>
  <cols>
    <col width="8" customWidth="1" min="1" max="1"/>
    <col width="40" customWidth="1" min="2" max="2"/>
    <col width="15" customWidth="1" min="3" max="3"/>
    <col width="15" customWidth="1" min="4" max="4"/>
    <col width="15" customWidth="1" min="5" max="5"/>
  </cols>
  <sheetData>
    <row r="4">
      <c r="A4" s="9" t="inlineStr">
        <is>
          <t>SALES TAX INVOICE</t>
        </is>
      </c>
    </row>
    <row r="9">
      <c r="A9" s="4" t="inlineStr">
        <is>
          <t>Customer:</t>
        </is>
      </c>
      <c r="B9" t="inlineStr">
        <is>
          <t>Bank Islami Pakistan Limited</t>
        </is>
      </c>
      <c r="D9" s="4" t="inlineStr">
        <is>
          <t>Date:</t>
        </is>
      </c>
      <c r="E9" t="inlineStr">
        <is>
          <t>30-Apr-26</t>
        </is>
      </c>
    </row>
    <row r="10">
      <c r="A10" s="4" t="inlineStr">
        <is>
          <t>Address:</t>
        </is>
      </c>
      <c r="B10" t="inlineStr">
        <is>
          <t>11th Floor Executive Tower ,Dolmen Mall City,Marine Drive, block-4, Clifton Karachi</t>
        </is>
      </c>
    </row>
    <row r="11">
      <c r="A11" s="4" t="inlineStr">
        <is>
          <t>Region:</t>
        </is>
      </c>
      <c r="B11" t="inlineStr">
        <is>
          <t>PRA</t>
        </is>
      </c>
    </row>
    <row r="12">
      <c r="A12" s="4" t="inlineStr">
        <is>
          <t>Period:</t>
        </is>
      </c>
      <c r="B12" t="inlineStr">
        <is>
          <t>Apr-2026</t>
        </is>
      </c>
    </row>
    <row r="13">
      <c r="A13" s="4" t="inlineStr">
        <is>
          <t>Invoice:</t>
        </is>
      </c>
      <c r="B13" t="inlineStr">
        <is>
          <t>26-0716</t>
        </is>
      </c>
    </row>
    <row r="14">
      <c r="A14" s="4" t="inlineStr">
        <is>
          <t>NTN:</t>
        </is>
      </c>
      <c r="B14" t="inlineStr">
        <is>
          <t>2238845-1</t>
        </is>
      </c>
    </row>
    <row r="15">
      <c r="A15" s="4" t="inlineStr">
        <is>
          <t>Bank Acct#</t>
        </is>
      </c>
      <c r="B15" t="inlineStr">
        <is>
          <t>IBAN#PK70BKIP0218900021780001</t>
        </is>
      </c>
    </row>
    <row r="17">
      <c r="A17" s="6" t="inlineStr">
        <is>
          <t>Sr No.</t>
        </is>
      </c>
      <c r="B17" s="6" t="inlineStr">
        <is>
          <t>Details</t>
        </is>
      </c>
      <c r="C17" s="6" t="inlineStr">
        <is>
          <t>Amount</t>
        </is>
      </c>
      <c r="D17" s="6" t="inlineStr">
        <is>
          <t>GST @ 18%</t>
        </is>
      </c>
      <c r="E17" s="6" t="inlineStr">
        <is>
          <t>Total</t>
        </is>
      </c>
    </row>
    <row r="19">
      <c r="A19" s="7" t="n">
        <v>1</v>
      </c>
      <c r="B19" s="7" t="inlineStr">
        <is>
          <t>Manage Printing Supplies</t>
        </is>
      </c>
      <c r="C19" s="7">
        <f>'MIS 90%'!O47</f>
        <v/>
      </c>
      <c r="D19" s="7">
        <f>'MIS 90%'!P47</f>
        <v/>
      </c>
      <c r="E19" s="7">
        <f>'MIS 90%'!Q47</f>
        <v/>
      </c>
    </row>
    <row r="21">
      <c r="A21" s="10" t="inlineStr">
        <is>
          <t>Amount In Words: Four Hundred Seventy-Six Thousand Eight Hundred Thirteen Rupees Only.</t>
        </is>
      </c>
      <c r="B21" s="2" t="n"/>
      <c r="C21" s="2" t="n"/>
      <c r="D21" s="2" t="n"/>
      <c r="E21" s="8">
        <f>'MIS 90%'!Q47</f>
        <v/>
      </c>
    </row>
    <row r="22">
      <c r="A22" s="2" t="n"/>
      <c r="B22" s="2" t="n"/>
      <c r="C22" s="2" t="n"/>
      <c r="D22" s="2" t="n"/>
      <c r="E22" s="2" t="n"/>
    </row>
    <row r="28">
      <c r="A28" t="inlineStr">
        <is>
          <t>Prepared by ____________</t>
        </is>
      </c>
      <c r="C28" t="inlineStr">
        <is>
          <t>Checked by ____________</t>
        </is>
      </c>
      <c r="D28" t="inlineStr">
        <is>
          <t>for Global Communication Systems Pvt Ltd</t>
        </is>
      </c>
    </row>
    <row r="34">
      <c r="A34" t="inlineStr">
        <is>
          <t>CUSTOMER ACKNOWLEDGEMENT Received on:</t>
        </is>
      </c>
      <c r="E34" t="inlineStr">
        <is>
          <t>Received By:</t>
        </is>
      </c>
    </row>
  </sheetData>
  <mergeCells count="3">
    <mergeCell ref="A21:D22"/>
    <mergeCell ref="A4:E4"/>
    <mergeCell ref="E21:E22"/>
  </mergeCells>
  <pageMargins left="0.5" right="0.5" top="1" bottom="1" header="0.5" footer="0.5"/>
  <pageSetup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4:E34"/>
  <sheetViews>
    <sheetView workbookViewId="0">
      <selection activeCell="A1" sqref="A1"/>
    </sheetView>
  </sheetViews>
  <sheetFormatPr baseColWidth="8" defaultRowHeight="15"/>
  <cols>
    <col width="8" customWidth="1" min="1" max="1"/>
    <col width="40" customWidth="1" min="2" max="2"/>
    <col width="15" customWidth="1" min="3" max="3"/>
    <col width="15" customWidth="1" min="4" max="4"/>
    <col width="15" customWidth="1" min="5" max="5"/>
  </cols>
  <sheetData>
    <row r="4">
      <c r="A4" s="9" t="inlineStr">
        <is>
          <t>SALES TAX INVOICE</t>
        </is>
      </c>
    </row>
    <row r="9">
      <c r="A9" s="4" t="inlineStr">
        <is>
          <t>Customer:</t>
        </is>
      </c>
      <c r="B9" t="inlineStr">
        <is>
          <t>Bank Islami Pakistan Limited</t>
        </is>
      </c>
      <c r="D9" s="4" t="inlineStr">
        <is>
          <t>Date:</t>
        </is>
      </c>
      <c r="E9" t="inlineStr">
        <is>
          <t>30-Apr-26</t>
        </is>
      </c>
    </row>
    <row r="10">
      <c r="A10" s="4" t="inlineStr">
        <is>
          <t>Address:</t>
        </is>
      </c>
      <c r="B10" t="inlineStr">
        <is>
          <t>11th Floor Executive Tower ,Dolmen Mall City,Marine Drive, block-4, Clifton Karachi</t>
        </is>
      </c>
    </row>
    <row r="11">
      <c r="A11" s="4" t="inlineStr">
        <is>
          <t>Region:</t>
        </is>
      </c>
      <c r="B11" t="inlineStr">
        <is>
          <t>PRA</t>
        </is>
      </c>
    </row>
    <row r="12">
      <c r="A12" s="4" t="inlineStr">
        <is>
          <t>Period:</t>
        </is>
      </c>
      <c r="B12" t="inlineStr">
        <is>
          <t>Apr-2026</t>
        </is>
      </c>
    </row>
    <row r="13">
      <c r="A13" s="4" t="inlineStr">
        <is>
          <t>Invoice:</t>
        </is>
      </c>
      <c r="B13" t="inlineStr">
        <is>
          <t>26-0237</t>
        </is>
      </c>
    </row>
    <row r="14">
      <c r="A14" s="4" t="inlineStr">
        <is>
          <t>NTN:</t>
        </is>
      </c>
      <c r="B14" t="inlineStr">
        <is>
          <t>2238845-1</t>
        </is>
      </c>
    </row>
    <row r="15">
      <c r="A15" s="4" t="inlineStr">
        <is>
          <t>Bank Acct#</t>
        </is>
      </c>
      <c r="B15" t="inlineStr">
        <is>
          <t>IBAN#PK70BKIP0218900021780001</t>
        </is>
      </c>
    </row>
    <row r="17">
      <c r="A17" s="6" t="inlineStr">
        <is>
          <t>Sr No.</t>
        </is>
      </c>
      <c r="B17" s="6" t="inlineStr">
        <is>
          <t>Details</t>
        </is>
      </c>
      <c r="C17" s="6" t="inlineStr">
        <is>
          <t>Amount</t>
        </is>
      </c>
      <c r="D17" s="6" t="inlineStr">
        <is>
          <t>Service Tax @ 16%</t>
        </is>
      </c>
      <c r="E17" s="6" t="inlineStr">
        <is>
          <t>Total</t>
        </is>
      </c>
    </row>
    <row r="19">
      <c r="A19" s="7" t="n">
        <v>1</v>
      </c>
      <c r="B19" s="7" t="inlineStr">
        <is>
          <t>Manage Printing Services</t>
        </is>
      </c>
      <c r="C19" s="7">
        <f>'MIS 10%'!O47</f>
        <v/>
      </c>
      <c r="D19" s="7">
        <f>'MIS 10%'!P47</f>
        <v/>
      </c>
      <c r="E19" s="7">
        <f>'MIS 10%'!Q47</f>
        <v/>
      </c>
    </row>
    <row r="21">
      <c r="A21" s="10" t="inlineStr">
        <is>
          <t>Amount In Words: Fifty-Two Thousand Eighty-One Rupees Only.</t>
        </is>
      </c>
      <c r="B21" s="2" t="n"/>
      <c r="C21" s="2" t="n"/>
      <c r="D21" s="2" t="n"/>
      <c r="E21" s="8">
        <f>'MIS 10%'!Q47</f>
        <v/>
      </c>
    </row>
    <row r="22">
      <c r="A22" s="2" t="n"/>
      <c r="B22" s="2" t="n"/>
      <c r="C22" s="2" t="n"/>
      <c r="D22" s="2" t="n"/>
      <c r="E22" s="2" t="n"/>
    </row>
    <row r="28">
      <c r="A28" t="inlineStr">
        <is>
          <t>Prepared by ____________</t>
        </is>
      </c>
      <c r="C28" t="inlineStr">
        <is>
          <t>Checked by ____________</t>
        </is>
      </c>
      <c r="D28" t="inlineStr">
        <is>
          <t>for Global Communication Systems Pvt Ltd</t>
        </is>
      </c>
    </row>
    <row r="34">
      <c r="A34" t="inlineStr">
        <is>
          <t>CUSTOMER ACKNOWLEDGEMENT Received on:</t>
        </is>
      </c>
      <c r="E34" t="inlineStr">
        <is>
          <t>Received By:</t>
        </is>
      </c>
    </row>
  </sheetData>
  <mergeCells count="3">
    <mergeCell ref="A21:D22"/>
    <mergeCell ref="A4:E4"/>
    <mergeCell ref="E21:E22"/>
  </mergeCells>
  <pageMargins left="0.5" right="0.5" top="1" bottom="1" header="0.5" footer="0.5"/>
  <pageSetup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2026-04-18T17:42:45Z</dcterms:created>
  <dcterms:modified xsi:type="dcterms:W3CDTF">2026-04-18T17:42:45Z</dcterms:modified>
</cp:coreProperties>
</file>