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IS 90%" sheetId="1" state="visible" r:id="rId1"/>
    <sheet name="MIS 10%" sheetId="2" state="visible" r:id="rId2"/>
    <sheet name="Summary" sheetId="3" state="visible" r:id="rId3"/>
    <sheet name="Invoice 90%" sheetId="4" state="visible" r:id="rId4"/>
    <sheet name="Invoice 10%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</font>
    <font>
      <b val="1"/>
      <color rgb="00FFFFFF"/>
    </font>
    <font>
      <b val="1"/>
      <sz val="14"/>
    </font>
    <font>
      <b val="1"/>
      <sz val="14"/>
      <u val="single"/>
    </font>
  </fonts>
  <fills count="5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F2F2F2"/>
        <bgColor rgb="00F2F2F2"/>
      </patternFill>
    </fill>
    <fill>
      <patternFill patternType="solid">
        <fgColor rgb="00D9E1F2"/>
        <bgColor rgb="00D9E1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1" fillId="0" borderId="0" pivotButton="0" quotePrefix="0" xfId="0"/>
    <xf numFmtId="0" fontId="3" fillId="0" borderId="0" applyAlignment="1" pivotButton="0" quotePrefix="0" xfId="0">
      <alignment horizontal="center"/>
    </xf>
    <xf numFmtId="0" fontId="1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1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</cols>
  <sheetData>
    <row r="1">
      <c r="A1" s="1" t="inlineStr">
        <is>
          <t>SR. #</t>
        </is>
      </c>
      <c r="B1" s="1" t="inlineStr">
        <is>
          <t>BRANCH</t>
        </is>
      </c>
      <c r="C1" s="1" t="inlineStr">
        <is>
          <t>Br Code</t>
        </is>
      </c>
      <c r="D1" s="1" t="inlineStr">
        <is>
          <t>Br. / H. O</t>
        </is>
      </c>
      <c r="E1" s="1" t="inlineStr">
        <is>
          <t>CITY</t>
        </is>
      </c>
      <c r="F1" s="1" t="inlineStr">
        <is>
          <t>Region</t>
        </is>
      </c>
      <c r="G1" s="1" t="inlineStr">
        <is>
          <t>Province</t>
        </is>
      </c>
      <c r="H1" s="1" t="inlineStr">
        <is>
          <t>Model</t>
        </is>
      </c>
      <c r="I1" s="1" t="inlineStr">
        <is>
          <t>IP</t>
        </is>
      </c>
      <c r="J1" s="1" t="inlineStr">
        <is>
          <t>Serial number</t>
        </is>
      </c>
      <c r="K1" s="1" t="inlineStr">
        <is>
          <t>Start Counter</t>
        </is>
      </c>
      <c r="L1" s="1" t="inlineStr">
        <is>
          <t>End Counter</t>
        </is>
      </c>
      <c r="M1" s="1" t="inlineStr">
        <is>
          <t>Difference</t>
        </is>
      </c>
      <c r="N1" s="1" t="inlineStr">
        <is>
          <t>Counter Per Copy Rate 1</t>
        </is>
      </c>
      <c r="O1" s="1" t="inlineStr">
        <is>
          <t xml:space="preserve"> Supplies @ 90 %</t>
        </is>
      </c>
      <c r="P1" s="1" t="inlineStr">
        <is>
          <t>GST @ 18 %</t>
        </is>
      </c>
      <c r="Q1" s="1" t="inlineStr">
        <is>
          <t>Amount with GST</t>
        </is>
      </c>
      <c r="R1" s="1" t="inlineStr">
        <is>
          <t>Area Code</t>
        </is>
      </c>
    </row>
    <row r="2">
      <c r="A2" s="2" t="n">
        <v>1</v>
      </c>
      <c r="B2" s="2" t="inlineStr">
        <is>
          <t>Chitral Branch</t>
        </is>
      </c>
      <c r="C2" s="2" t="inlineStr">
        <is>
          <t>0000</t>
        </is>
      </c>
      <c r="D2" s="2" t="inlineStr">
        <is>
          <t>Branch</t>
        </is>
      </c>
      <c r="E2" s="2" t="inlineStr">
        <is>
          <t>Chitral</t>
        </is>
      </c>
      <c r="F2" s="2" t="inlineStr">
        <is>
          <t>NORTH</t>
        </is>
      </c>
      <c r="G2" s="2" t="inlineStr">
        <is>
          <t>KPRA</t>
        </is>
      </c>
      <c r="H2" s="2" t="inlineStr">
        <is>
          <t>IM2702</t>
        </is>
      </c>
      <c r="I2" s="2" t="inlineStr">
        <is>
          <t>10.140.2.91</t>
        </is>
      </c>
      <c r="J2" s="2" t="inlineStr">
        <is>
          <t>3299M921399</t>
        </is>
      </c>
      <c r="K2" s="2" t="n">
        <v>0</v>
      </c>
      <c r="L2" s="2" t="n">
        <v>345</v>
      </c>
      <c r="M2" s="2">
        <f>L2-K2</f>
        <v/>
      </c>
      <c r="N2" s="2">
        <f>M2*1.5</f>
        <v/>
      </c>
      <c r="O2" s="2">
        <f>N2*0.9</f>
        <v/>
      </c>
      <c r="P2" s="2">
        <f>O2*0.18</f>
        <v/>
      </c>
      <c r="Q2" s="2">
        <f>O2+P2</f>
        <v/>
      </c>
      <c r="R2" s="2" t="inlineStr">
        <is>
          <t>00</t>
        </is>
      </c>
    </row>
    <row r="3">
      <c r="A3" s="3" t="n">
        <v>2</v>
      </c>
      <c r="B3" s="3" t="inlineStr">
        <is>
          <t>Gilgit Branch</t>
        </is>
      </c>
      <c r="C3" s="3" t="inlineStr">
        <is>
          <t>0000</t>
        </is>
      </c>
      <c r="D3" s="3" t="inlineStr">
        <is>
          <t>Branch</t>
        </is>
      </c>
      <c r="E3" s="3" t="inlineStr">
        <is>
          <t>Gilgit</t>
        </is>
      </c>
      <c r="F3" s="3" t="inlineStr">
        <is>
          <t>NORTH</t>
        </is>
      </c>
      <c r="G3" s="3" t="inlineStr">
        <is>
          <t>KPRA</t>
        </is>
      </c>
      <c r="H3" s="3" t="inlineStr">
        <is>
          <t>MP2501SP</t>
        </is>
      </c>
      <c r="I3" s="3" t="inlineStr">
        <is>
          <t>10.140.3.91</t>
        </is>
      </c>
      <c r="J3" s="3" t="inlineStr">
        <is>
          <t>E338M520503</t>
        </is>
      </c>
      <c r="K3" s="3" t="n">
        <v>0</v>
      </c>
      <c r="L3" s="3" t="n">
        <v>322</v>
      </c>
      <c r="M3" s="3">
        <f>L3-K3</f>
        <v/>
      </c>
      <c r="N3" s="3">
        <f>M3*1.5</f>
        <v/>
      </c>
      <c r="O3" s="3">
        <f>N3*0.9</f>
        <v/>
      </c>
      <c r="P3" s="3">
        <f>O3*0.18</f>
        <v/>
      </c>
      <c r="Q3" s="3">
        <f>O3+P3</f>
        <v/>
      </c>
      <c r="R3" s="3" t="inlineStr">
        <is>
          <t>00</t>
        </is>
      </c>
    </row>
    <row r="4">
      <c r="A4" s="2" t="n">
        <v>3</v>
      </c>
      <c r="B4" s="2" t="inlineStr">
        <is>
          <t>Timergarah Branch</t>
        </is>
      </c>
      <c r="C4" s="2" t="inlineStr">
        <is>
          <t>0000</t>
        </is>
      </c>
      <c r="D4" s="2" t="inlineStr">
        <is>
          <t>Branch</t>
        </is>
      </c>
      <c r="E4" s="2" t="inlineStr">
        <is>
          <t>TIMERGARA</t>
        </is>
      </c>
      <c r="F4" s="2" t="inlineStr">
        <is>
          <t>NORTH</t>
        </is>
      </c>
      <c r="G4" s="2" t="inlineStr">
        <is>
          <t>KPRA</t>
        </is>
      </c>
      <c r="H4" s="2" t="inlineStr">
        <is>
          <t>IM2702</t>
        </is>
      </c>
      <c r="I4" s="2" t="inlineStr">
        <is>
          <t>10.138.3.91</t>
        </is>
      </c>
      <c r="J4" s="2" t="inlineStr">
        <is>
          <t>3291M220322</t>
        </is>
      </c>
      <c r="K4" s="2" t="n">
        <v>0</v>
      </c>
      <c r="L4" s="2" t="n">
        <v>332</v>
      </c>
      <c r="M4" s="2">
        <f>L4-K4</f>
        <v/>
      </c>
      <c r="N4" s="2">
        <f>M4*1.5</f>
        <v/>
      </c>
      <c r="O4" s="2">
        <f>N4*0.9</f>
        <v/>
      </c>
      <c r="P4" s="2">
        <f>O4*0.18</f>
        <v/>
      </c>
      <c r="Q4" s="2">
        <f>O4+P4</f>
        <v/>
      </c>
      <c r="R4" s="2" t="inlineStr">
        <is>
          <t>00</t>
        </is>
      </c>
    </row>
    <row r="5">
      <c r="A5" s="3" t="n">
        <v>4</v>
      </c>
      <c r="B5" s="3" t="inlineStr">
        <is>
          <t>Boon Branch Chitral</t>
        </is>
      </c>
      <c r="C5" s="3" t="inlineStr">
        <is>
          <t>0000</t>
        </is>
      </c>
      <c r="D5" s="3" t="inlineStr">
        <is>
          <t>Branch</t>
        </is>
      </c>
      <c r="E5" s="3" t="inlineStr">
        <is>
          <t>Chitral</t>
        </is>
      </c>
      <c r="F5" s="3" t="inlineStr">
        <is>
          <t>NORTH</t>
        </is>
      </c>
      <c r="G5" s="3" t="inlineStr">
        <is>
          <t>KPRA</t>
        </is>
      </c>
      <c r="H5" s="3" t="inlineStr">
        <is>
          <t>MP2501SP</t>
        </is>
      </c>
      <c r="I5" s="3" t="inlineStr">
        <is>
          <t>10.140.5.91</t>
        </is>
      </c>
      <c r="J5" s="3" t="inlineStr">
        <is>
          <t>E335MB20830</t>
        </is>
      </c>
      <c r="K5" s="3" t="n">
        <v>0</v>
      </c>
      <c r="L5" s="3" t="n">
        <v>523</v>
      </c>
      <c r="M5" s="3">
        <f>L5-K5</f>
        <v/>
      </c>
      <c r="N5" s="3">
        <f>M5*985.0</f>
        <v/>
      </c>
      <c r="O5" s="3">
        <f>N5*0.9</f>
        <v/>
      </c>
      <c r="P5" s="3">
        <f>O5*0.18</f>
        <v/>
      </c>
      <c r="Q5" s="3">
        <f>O5+P5</f>
        <v/>
      </c>
      <c r="R5" s="3" t="inlineStr">
        <is>
          <t>00</t>
        </is>
      </c>
    </row>
    <row r="6">
      <c r="A6" s="2" t="n">
        <v>5</v>
      </c>
      <c r="B6" s="2" t="inlineStr">
        <is>
          <t>Naran Branch</t>
        </is>
      </c>
      <c r="C6" s="2" t="inlineStr">
        <is>
          <t>0000</t>
        </is>
      </c>
      <c r="D6" s="2" t="inlineStr">
        <is>
          <t>Branch</t>
        </is>
      </c>
      <c r="E6" s="2" t="inlineStr">
        <is>
          <t>KAGHAN</t>
        </is>
      </c>
      <c r="F6" s="2" t="inlineStr">
        <is>
          <t>NORTH</t>
        </is>
      </c>
      <c r="G6" s="2" t="inlineStr">
        <is>
          <t>KPRA</t>
        </is>
      </c>
      <c r="H6" s="2" t="inlineStr">
        <is>
          <t>MP1600SP</t>
        </is>
      </c>
      <c r="I6" s="2" t="inlineStr">
        <is>
          <t>10.140.9.91</t>
        </is>
      </c>
      <c r="J6" s="2" t="inlineStr">
        <is>
          <t>L6826460116</t>
        </is>
      </c>
      <c r="K6" s="2" t="n">
        <v>0</v>
      </c>
      <c r="L6" s="2" t="n">
        <v>453</v>
      </c>
      <c r="M6" s="2">
        <f>L6-K6</f>
        <v/>
      </c>
      <c r="N6" s="2">
        <f>M6*1.5</f>
        <v/>
      </c>
      <c r="O6" s="2">
        <f>N6*0.9</f>
        <v/>
      </c>
      <c r="P6" s="2">
        <f>O6*0.18</f>
        <v/>
      </c>
      <c r="Q6" s="2">
        <f>O6+P6</f>
        <v/>
      </c>
      <c r="R6" s="2" t="inlineStr">
        <is>
          <t>00</t>
        </is>
      </c>
    </row>
    <row r="7">
      <c r="A7" s="3" t="n">
        <v>6</v>
      </c>
      <c r="B7" s="3" t="inlineStr">
        <is>
          <t>Trade Finance Khyber Bazar Branch</t>
        </is>
      </c>
      <c r="C7" s="3" t="inlineStr">
        <is>
          <t>0000</t>
        </is>
      </c>
      <c r="D7" s="3" t="inlineStr">
        <is>
          <t>Branch</t>
        </is>
      </c>
      <c r="E7" s="3" t="inlineStr">
        <is>
          <t>Peshawar</t>
        </is>
      </c>
      <c r="F7" s="3" t="inlineStr">
        <is>
          <t>NORTH</t>
        </is>
      </c>
      <c r="G7" s="3" t="inlineStr">
        <is>
          <t>KPRA</t>
        </is>
      </c>
      <c r="H7" s="3" t="inlineStr">
        <is>
          <t>IM2702</t>
        </is>
      </c>
      <c r="I7" s="3" t="inlineStr">
        <is>
          <t>10.136.1.92</t>
        </is>
      </c>
      <c r="J7" s="3" t="inlineStr">
        <is>
          <t>3291M420077</t>
        </is>
      </c>
      <c r="K7" s="3" t="n">
        <v>0</v>
      </c>
      <c r="L7" s="3" t="n">
        <v>343</v>
      </c>
      <c r="M7" s="3">
        <f>L7-K7</f>
        <v/>
      </c>
      <c r="N7" s="3">
        <f>M7*1.5</f>
        <v/>
      </c>
      <c r="O7" s="3">
        <f>N7*0.9</f>
        <v/>
      </c>
      <c r="P7" s="3">
        <f>O7*0.18</f>
        <v/>
      </c>
      <c r="Q7" s="3">
        <f>O7+P7</f>
        <v/>
      </c>
      <c r="R7" s="3" t="inlineStr">
        <is>
          <t>00</t>
        </is>
      </c>
    </row>
    <row r="8">
      <c r="A8" s="2" t="n">
        <v>7</v>
      </c>
      <c r="B8" s="2" t="inlineStr">
        <is>
          <t>2022 JAMRUD ROAD BRANCH</t>
        </is>
      </c>
      <c r="C8" s="2" t="inlineStr">
        <is>
          <t>0000</t>
        </is>
      </c>
      <c r="D8" s="2" t="inlineStr">
        <is>
          <t>Branch</t>
        </is>
      </c>
      <c r="E8" s="2" t="inlineStr">
        <is>
          <t>Peshawar</t>
        </is>
      </c>
      <c r="F8" s="2" t="inlineStr">
        <is>
          <t>NORTH</t>
        </is>
      </c>
      <c r="G8" s="2" t="inlineStr">
        <is>
          <t>KPRA</t>
        </is>
      </c>
      <c r="H8" s="2" t="inlineStr">
        <is>
          <t>IM2702</t>
        </is>
      </c>
      <c r="I8" s="2" t="inlineStr">
        <is>
          <t>10.136.0.91</t>
        </is>
      </c>
      <c r="J8" s="2" t="inlineStr">
        <is>
          <t>3291M320712</t>
        </is>
      </c>
      <c r="K8" s="2" t="n">
        <v>0</v>
      </c>
      <c r="L8" s="2" t="n">
        <v>456</v>
      </c>
      <c r="M8" s="2">
        <f>L8-K8</f>
        <v/>
      </c>
      <c r="N8" s="2">
        <f>M8*1.5</f>
        <v/>
      </c>
      <c r="O8" s="2">
        <f>N8*0.9</f>
        <v/>
      </c>
      <c r="P8" s="2">
        <f>O8*0.18</f>
        <v/>
      </c>
      <c r="Q8" s="2">
        <f>O8+P8</f>
        <v/>
      </c>
      <c r="R8" s="2" t="inlineStr">
        <is>
          <t>00</t>
        </is>
      </c>
    </row>
    <row r="9">
      <c r="A9" s="3" t="n">
        <v>8</v>
      </c>
      <c r="B9" s="3" t="inlineStr">
        <is>
          <t>Abottabad Branch</t>
        </is>
      </c>
      <c r="C9" s="3" t="inlineStr">
        <is>
          <t>0000</t>
        </is>
      </c>
      <c r="D9" s="3" t="inlineStr">
        <is>
          <t>Branch</t>
        </is>
      </c>
      <c r="E9" s="3" t="inlineStr">
        <is>
          <t>Abottabad</t>
        </is>
      </c>
      <c r="F9" s="3" t="inlineStr">
        <is>
          <t>NORTH</t>
        </is>
      </c>
      <c r="G9" s="3" t="inlineStr">
        <is>
          <t>KPRA</t>
        </is>
      </c>
      <c r="H9" s="3" t="inlineStr">
        <is>
          <t>IM2702</t>
        </is>
      </c>
      <c r="I9" s="3" t="inlineStr">
        <is>
          <t>10.130.5.91</t>
        </is>
      </c>
      <c r="J9" s="3" t="inlineStr">
        <is>
          <t>3299M921381</t>
        </is>
      </c>
      <c r="K9" s="3" t="n">
        <v>0</v>
      </c>
      <c r="L9" s="3" t="n">
        <v>68</v>
      </c>
      <c r="M9" s="3">
        <f>L9-K9</f>
        <v/>
      </c>
      <c r="N9" s="3">
        <f>M9*1.5</f>
        <v/>
      </c>
      <c r="O9" s="3">
        <f>N9*0.9</f>
        <v/>
      </c>
      <c r="P9" s="3">
        <f>O9*0.18</f>
        <v/>
      </c>
      <c r="Q9" s="3">
        <f>O9+P9</f>
        <v/>
      </c>
      <c r="R9" s="3" t="inlineStr">
        <is>
          <t>00</t>
        </is>
      </c>
    </row>
    <row r="10">
      <c r="A10" s="2" t="n">
        <v>9</v>
      </c>
      <c r="B10" s="2" t="inlineStr">
        <is>
          <t>Bunair Branch</t>
        </is>
      </c>
      <c r="C10" s="2" t="inlineStr">
        <is>
          <t>0000</t>
        </is>
      </c>
      <c r="D10" s="2" t="inlineStr">
        <is>
          <t>Branch</t>
        </is>
      </c>
      <c r="E10" s="2" t="inlineStr">
        <is>
          <t>Bunair</t>
        </is>
      </c>
      <c r="F10" s="2" t="inlineStr">
        <is>
          <t>NORTH</t>
        </is>
      </c>
      <c r="G10" s="2" t="inlineStr">
        <is>
          <t>KPRA</t>
        </is>
      </c>
      <c r="H10" s="2" t="inlineStr">
        <is>
          <t>MP2501SP</t>
        </is>
      </c>
      <c r="I10" s="2" t="inlineStr">
        <is>
          <t>10.138.10.91</t>
        </is>
      </c>
      <c r="J10" s="2" t="inlineStr">
        <is>
          <t>E337M420062</t>
        </is>
      </c>
      <c r="K10" s="2" t="n">
        <v>0</v>
      </c>
      <c r="L10" s="2" t="n">
        <v>45</v>
      </c>
      <c r="M10" s="2">
        <f>L10-K10</f>
        <v/>
      </c>
      <c r="N10" s="2">
        <f>M10*1.5</f>
        <v/>
      </c>
      <c r="O10" s="2">
        <f>N10*0.9</f>
        <v/>
      </c>
      <c r="P10" s="2">
        <f>O10*0.18</f>
        <v/>
      </c>
      <c r="Q10" s="2">
        <f>O10+P10</f>
        <v/>
      </c>
      <c r="R10" s="2" t="inlineStr">
        <is>
          <t>00</t>
        </is>
      </c>
    </row>
    <row r="11">
      <c r="A11" s="3" t="n">
        <v>10</v>
      </c>
      <c r="B11" s="3" t="inlineStr">
        <is>
          <t>BANNU KPK</t>
        </is>
      </c>
      <c r="C11" s="3" t="inlineStr">
        <is>
          <t>0000</t>
        </is>
      </c>
      <c r="D11" s="3" t="inlineStr">
        <is>
          <t>Branch</t>
        </is>
      </c>
      <c r="E11" s="3" t="inlineStr">
        <is>
          <t>Bannu</t>
        </is>
      </c>
      <c r="F11" s="3" t="inlineStr">
        <is>
          <t>NORTH</t>
        </is>
      </c>
      <c r="G11" s="3" t="inlineStr">
        <is>
          <t>KPRA</t>
        </is>
      </c>
      <c r="H11" s="3" t="inlineStr">
        <is>
          <t>IM2702</t>
        </is>
      </c>
      <c r="I11" s="3" t="inlineStr">
        <is>
          <t>10.140.13.91</t>
        </is>
      </c>
      <c r="J11" s="3" t="inlineStr">
        <is>
          <t>3292Z320102</t>
        </is>
      </c>
      <c r="K11" s="3" t="n">
        <v>0</v>
      </c>
      <c r="L11" s="3" t="n">
        <v>345</v>
      </c>
      <c r="M11" s="3">
        <f>L11-K11</f>
        <v/>
      </c>
      <c r="N11" s="3">
        <f>M11*1.5</f>
        <v/>
      </c>
      <c r="O11" s="3">
        <f>N11*0.9</f>
        <v/>
      </c>
      <c r="P11" s="3">
        <f>O11*0.18</f>
        <v/>
      </c>
      <c r="Q11" s="3">
        <f>O11+P11</f>
        <v/>
      </c>
      <c r="R11" s="3" t="inlineStr">
        <is>
          <t>00</t>
        </is>
      </c>
    </row>
    <row r="12"/>
    <row r="13">
      <c r="L13" s="4" t="inlineStr">
        <is>
          <t>Total Print on BIPL Machines</t>
        </is>
      </c>
      <c r="M13" s="4">
        <f>SUM(M2:M11)</f>
        <v/>
      </c>
      <c r="N13" s="4">
        <f>SUM(N2:N11)</f>
        <v/>
      </c>
      <c r="O13" s="4">
        <f>SUM(O2:O11)</f>
        <v/>
      </c>
      <c r="P13" s="4">
        <f>SUM(P2:P11)</f>
        <v/>
      </c>
      <c r="Q13" s="4">
        <f>SUM(Q2:Q11)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R1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</cols>
  <sheetData>
    <row r="1">
      <c r="A1" s="1" t="inlineStr">
        <is>
          <t>SR. #</t>
        </is>
      </c>
      <c r="B1" s="1" t="inlineStr">
        <is>
          <t>BRANCH</t>
        </is>
      </c>
      <c r="C1" s="1" t="inlineStr">
        <is>
          <t>Br Code</t>
        </is>
      </c>
      <c r="D1" s="1" t="inlineStr">
        <is>
          <t>Br. / H. O</t>
        </is>
      </c>
      <c r="E1" s="1" t="inlineStr">
        <is>
          <t>CITY</t>
        </is>
      </c>
      <c r="F1" s="1" t="inlineStr">
        <is>
          <t>Region</t>
        </is>
      </c>
      <c r="G1" s="1" t="inlineStr">
        <is>
          <t>Province</t>
        </is>
      </c>
      <c r="H1" s="1" t="inlineStr">
        <is>
          <t>Model</t>
        </is>
      </c>
      <c r="I1" s="1" t="inlineStr">
        <is>
          <t>IP</t>
        </is>
      </c>
      <c r="J1" s="1" t="inlineStr">
        <is>
          <t>Serial number</t>
        </is>
      </c>
      <c r="K1" s="1" t="inlineStr">
        <is>
          <t>Start Counter</t>
        </is>
      </c>
      <c r="L1" s="1" t="inlineStr">
        <is>
          <t>End Counter</t>
        </is>
      </c>
      <c r="M1" s="1" t="inlineStr">
        <is>
          <t>Difference</t>
        </is>
      </c>
      <c r="N1" s="1" t="inlineStr">
        <is>
          <t>Counter Per Copy Rate 1</t>
        </is>
      </c>
      <c r="O1" s="1" t="inlineStr">
        <is>
          <t xml:space="preserve"> Services @ 10 %</t>
        </is>
      </c>
      <c r="P1" s="1" t="inlineStr">
        <is>
          <t>Service Tax @ 15 %</t>
        </is>
      </c>
      <c r="Q1" s="1" t="inlineStr">
        <is>
          <t>Amount with KPRA</t>
        </is>
      </c>
      <c r="R1" s="1" t="inlineStr">
        <is>
          <t>Area Code</t>
        </is>
      </c>
    </row>
    <row r="2">
      <c r="A2" s="2" t="n">
        <v>1</v>
      </c>
      <c r="B2" s="2" t="inlineStr">
        <is>
          <t>Chitral Branch</t>
        </is>
      </c>
      <c r="C2" s="2" t="inlineStr">
        <is>
          <t>0000</t>
        </is>
      </c>
      <c r="D2" s="2" t="inlineStr">
        <is>
          <t>Branch</t>
        </is>
      </c>
      <c r="E2" s="2" t="inlineStr">
        <is>
          <t>Chitral</t>
        </is>
      </c>
      <c r="F2" s="2" t="inlineStr">
        <is>
          <t>NORTH</t>
        </is>
      </c>
      <c r="G2" s="2" t="inlineStr">
        <is>
          <t>KPRA</t>
        </is>
      </c>
      <c r="H2" s="2" t="inlineStr">
        <is>
          <t>IM2702</t>
        </is>
      </c>
      <c r="I2" s="2" t="inlineStr">
        <is>
          <t>10.140.2.91</t>
        </is>
      </c>
      <c r="J2" s="2" t="inlineStr">
        <is>
          <t>3299M921399</t>
        </is>
      </c>
      <c r="K2" s="2" t="n">
        <v>0</v>
      </c>
      <c r="L2" s="2" t="n">
        <v>345</v>
      </c>
      <c r="M2" s="2">
        <f>L2-K2</f>
        <v/>
      </c>
      <c r="N2" s="2">
        <f>M2*1.5</f>
        <v/>
      </c>
      <c r="O2" s="2">
        <f>N2*0.1</f>
        <v/>
      </c>
      <c r="P2" s="2">
        <f>O2*0.15</f>
        <v/>
      </c>
      <c r="Q2" s="2">
        <f>O2+P2</f>
        <v/>
      </c>
      <c r="R2" s="2" t="inlineStr">
        <is>
          <t>00</t>
        </is>
      </c>
    </row>
    <row r="3">
      <c r="A3" s="3" t="n">
        <v>2</v>
      </c>
      <c r="B3" s="3" t="inlineStr">
        <is>
          <t>Gilgit Branch</t>
        </is>
      </c>
      <c r="C3" s="3" t="inlineStr">
        <is>
          <t>0000</t>
        </is>
      </c>
      <c r="D3" s="3" t="inlineStr">
        <is>
          <t>Branch</t>
        </is>
      </c>
      <c r="E3" s="3" t="inlineStr">
        <is>
          <t>Gilgit</t>
        </is>
      </c>
      <c r="F3" s="3" t="inlineStr">
        <is>
          <t>NORTH</t>
        </is>
      </c>
      <c r="G3" s="3" t="inlineStr">
        <is>
          <t>KPRA</t>
        </is>
      </c>
      <c r="H3" s="3" t="inlineStr">
        <is>
          <t>MP2501SP</t>
        </is>
      </c>
      <c r="I3" s="3" t="inlineStr">
        <is>
          <t>10.140.3.91</t>
        </is>
      </c>
      <c r="J3" s="3" t="inlineStr">
        <is>
          <t>E338M520503</t>
        </is>
      </c>
      <c r="K3" s="3" t="n">
        <v>0</v>
      </c>
      <c r="L3" s="3" t="n">
        <v>322</v>
      </c>
      <c r="M3" s="3">
        <f>L3-K3</f>
        <v/>
      </c>
      <c r="N3" s="3">
        <f>M3*1.5</f>
        <v/>
      </c>
      <c r="O3" s="3">
        <f>N3*0.1</f>
        <v/>
      </c>
      <c r="P3" s="3">
        <f>O3*0.15</f>
        <v/>
      </c>
      <c r="Q3" s="3">
        <f>O3+P3</f>
        <v/>
      </c>
      <c r="R3" s="3" t="inlineStr">
        <is>
          <t>00</t>
        </is>
      </c>
    </row>
    <row r="4">
      <c r="A4" s="2" t="n">
        <v>3</v>
      </c>
      <c r="B4" s="2" t="inlineStr">
        <is>
          <t>Timergarah Branch</t>
        </is>
      </c>
      <c r="C4" s="2" t="inlineStr">
        <is>
          <t>0000</t>
        </is>
      </c>
      <c r="D4" s="2" t="inlineStr">
        <is>
          <t>Branch</t>
        </is>
      </c>
      <c r="E4" s="2" t="inlineStr">
        <is>
          <t>TIMERGARA</t>
        </is>
      </c>
      <c r="F4" s="2" t="inlineStr">
        <is>
          <t>NORTH</t>
        </is>
      </c>
      <c r="G4" s="2" t="inlineStr">
        <is>
          <t>KPRA</t>
        </is>
      </c>
      <c r="H4" s="2" t="inlineStr">
        <is>
          <t>IM2702</t>
        </is>
      </c>
      <c r="I4" s="2" t="inlineStr">
        <is>
          <t>10.138.3.91</t>
        </is>
      </c>
      <c r="J4" s="2" t="inlineStr">
        <is>
          <t>3291M220322</t>
        </is>
      </c>
      <c r="K4" s="2" t="n">
        <v>0</v>
      </c>
      <c r="L4" s="2" t="n">
        <v>332</v>
      </c>
      <c r="M4" s="2">
        <f>L4-K4</f>
        <v/>
      </c>
      <c r="N4" s="2">
        <f>M4*1.5</f>
        <v/>
      </c>
      <c r="O4" s="2">
        <f>N4*0.1</f>
        <v/>
      </c>
      <c r="P4" s="2">
        <f>O4*0.15</f>
        <v/>
      </c>
      <c r="Q4" s="2">
        <f>O4+P4</f>
        <v/>
      </c>
      <c r="R4" s="2" t="inlineStr">
        <is>
          <t>00</t>
        </is>
      </c>
    </row>
    <row r="5">
      <c r="A5" s="3" t="n">
        <v>4</v>
      </c>
      <c r="B5" s="3" t="inlineStr">
        <is>
          <t>Boon Branch Chitral</t>
        </is>
      </c>
      <c r="C5" s="3" t="inlineStr">
        <is>
          <t>0000</t>
        </is>
      </c>
      <c r="D5" s="3" t="inlineStr">
        <is>
          <t>Branch</t>
        </is>
      </c>
      <c r="E5" s="3" t="inlineStr">
        <is>
          <t>Chitral</t>
        </is>
      </c>
      <c r="F5" s="3" t="inlineStr">
        <is>
          <t>NORTH</t>
        </is>
      </c>
      <c r="G5" s="3" t="inlineStr">
        <is>
          <t>KPRA</t>
        </is>
      </c>
      <c r="H5" s="3" t="inlineStr">
        <is>
          <t>MP2501SP</t>
        </is>
      </c>
      <c r="I5" s="3" t="inlineStr">
        <is>
          <t>10.140.5.91</t>
        </is>
      </c>
      <c r="J5" s="3" t="inlineStr">
        <is>
          <t>E335MB20830</t>
        </is>
      </c>
      <c r="K5" s="3" t="n">
        <v>0</v>
      </c>
      <c r="L5" s="3" t="n">
        <v>523</v>
      </c>
      <c r="M5" s="3">
        <f>L5-K5</f>
        <v/>
      </c>
      <c r="N5" s="3">
        <f>M5*985.0</f>
        <v/>
      </c>
      <c r="O5" s="3">
        <f>N5*0.1</f>
        <v/>
      </c>
      <c r="P5" s="3">
        <f>O5*0.15</f>
        <v/>
      </c>
      <c r="Q5" s="3">
        <f>O5+P5</f>
        <v/>
      </c>
      <c r="R5" s="3" t="inlineStr">
        <is>
          <t>00</t>
        </is>
      </c>
    </row>
    <row r="6">
      <c r="A6" s="2" t="n">
        <v>5</v>
      </c>
      <c r="B6" s="2" t="inlineStr">
        <is>
          <t>Naran Branch</t>
        </is>
      </c>
      <c r="C6" s="2" t="inlineStr">
        <is>
          <t>0000</t>
        </is>
      </c>
      <c r="D6" s="2" t="inlineStr">
        <is>
          <t>Branch</t>
        </is>
      </c>
      <c r="E6" s="2" t="inlineStr">
        <is>
          <t>KAGHAN</t>
        </is>
      </c>
      <c r="F6" s="2" t="inlineStr">
        <is>
          <t>NORTH</t>
        </is>
      </c>
      <c r="G6" s="2" t="inlineStr">
        <is>
          <t>KPRA</t>
        </is>
      </c>
      <c r="H6" s="2" t="inlineStr">
        <is>
          <t>MP1600SP</t>
        </is>
      </c>
      <c r="I6" s="2" t="inlineStr">
        <is>
          <t>10.140.9.91</t>
        </is>
      </c>
      <c r="J6" s="2" t="inlineStr">
        <is>
          <t>L6826460116</t>
        </is>
      </c>
      <c r="K6" s="2" t="n">
        <v>0</v>
      </c>
      <c r="L6" s="2" t="n">
        <v>453</v>
      </c>
      <c r="M6" s="2">
        <f>L6-K6</f>
        <v/>
      </c>
      <c r="N6" s="2">
        <f>M6*1.5</f>
        <v/>
      </c>
      <c r="O6" s="2">
        <f>N6*0.1</f>
        <v/>
      </c>
      <c r="P6" s="2">
        <f>O6*0.15</f>
        <v/>
      </c>
      <c r="Q6" s="2">
        <f>O6+P6</f>
        <v/>
      </c>
      <c r="R6" s="2" t="inlineStr">
        <is>
          <t>00</t>
        </is>
      </c>
    </row>
    <row r="7">
      <c r="A7" s="3" t="n">
        <v>6</v>
      </c>
      <c r="B7" s="3" t="inlineStr">
        <is>
          <t>Trade Finance Khyber Bazar Branch</t>
        </is>
      </c>
      <c r="C7" s="3" t="inlineStr">
        <is>
          <t>0000</t>
        </is>
      </c>
      <c r="D7" s="3" t="inlineStr">
        <is>
          <t>Branch</t>
        </is>
      </c>
      <c r="E7" s="3" t="inlineStr">
        <is>
          <t>Peshawar</t>
        </is>
      </c>
      <c r="F7" s="3" t="inlineStr">
        <is>
          <t>NORTH</t>
        </is>
      </c>
      <c r="G7" s="3" t="inlineStr">
        <is>
          <t>KPRA</t>
        </is>
      </c>
      <c r="H7" s="3" t="inlineStr">
        <is>
          <t>IM2702</t>
        </is>
      </c>
      <c r="I7" s="3" t="inlineStr">
        <is>
          <t>10.136.1.92</t>
        </is>
      </c>
      <c r="J7" s="3" t="inlineStr">
        <is>
          <t>3291M420077</t>
        </is>
      </c>
      <c r="K7" s="3" t="n">
        <v>0</v>
      </c>
      <c r="L7" s="3" t="n">
        <v>343</v>
      </c>
      <c r="M7" s="3">
        <f>L7-K7</f>
        <v/>
      </c>
      <c r="N7" s="3">
        <f>M7*1.5</f>
        <v/>
      </c>
      <c r="O7" s="3">
        <f>N7*0.1</f>
        <v/>
      </c>
      <c r="P7" s="3">
        <f>O7*0.15</f>
        <v/>
      </c>
      <c r="Q7" s="3">
        <f>O7+P7</f>
        <v/>
      </c>
      <c r="R7" s="3" t="inlineStr">
        <is>
          <t>00</t>
        </is>
      </c>
    </row>
    <row r="8">
      <c r="A8" s="2" t="n">
        <v>7</v>
      </c>
      <c r="B8" s="2" t="inlineStr">
        <is>
          <t>2022 JAMRUD ROAD BRANCH</t>
        </is>
      </c>
      <c r="C8" s="2" t="inlineStr">
        <is>
          <t>0000</t>
        </is>
      </c>
      <c r="D8" s="2" t="inlineStr">
        <is>
          <t>Branch</t>
        </is>
      </c>
      <c r="E8" s="2" t="inlineStr">
        <is>
          <t>Peshawar</t>
        </is>
      </c>
      <c r="F8" s="2" t="inlineStr">
        <is>
          <t>NORTH</t>
        </is>
      </c>
      <c r="G8" s="2" t="inlineStr">
        <is>
          <t>KPRA</t>
        </is>
      </c>
      <c r="H8" s="2" t="inlineStr">
        <is>
          <t>IM2702</t>
        </is>
      </c>
      <c r="I8" s="2" t="inlineStr">
        <is>
          <t>10.136.0.91</t>
        </is>
      </c>
      <c r="J8" s="2" t="inlineStr">
        <is>
          <t>3291M320712</t>
        </is>
      </c>
      <c r="K8" s="2" t="n">
        <v>0</v>
      </c>
      <c r="L8" s="2" t="n">
        <v>456</v>
      </c>
      <c r="M8" s="2">
        <f>L8-K8</f>
        <v/>
      </c>
      <c r="N8" s="2">
        <f>M8*1.5</f>
        <v/>
      </c>
      <c r="O8" s="2">
        <f>N8*0.1</f>
        <v/>
      </c>
      <c r="P8" s="2">
        <f>O8*0.15</f>
        <v/>
      </c>
      <c r="Q8" s="2">
        <f>O8+P8</f>
        <v/>
      </c>
      <c r="R8" s="2" t="inlineStr">
        <is>
          <t>00</t>
        </is>
      </c>
    </row>
    <row r="9">
      <c r="A9" s="3" t="n">
        <v>8</v>
      </c>
      <c r="B9" s="3" t="inlineStr">
        <is>
          <t>Abottabad Branch</t>
        </is>
      </c>
      <c r="C9" s="3" t="inlineStr">
        <is>
          <t>0000</t>
        </is>
      </c>
      <c r="D9" s="3" t="inlineStr">
        <is>
          <t>Branch</t>
        </is>
      </c>
      <c r="E9" s="3" t="inlineStr">
        <is>
          <t>Abottabad</t>
        </is>
      </c>
      <c r="F9" s="3" t="inlineStr">
        <is>
          <t>NORTH</t>
        </is>
      </c>
      <c r="G9" s="3" t="inlineStr">
        <is>
          <t>KPRA</t>
        </is>
      </c>
      <c r="H9" s="3" t="inlineStr">
        <is>
          <t>IM2702</t>
        </is>
      </c>
      <c r="I9" s="3" t="inlineStr">
        <is>
          <t>10.130.5.91</t>
        </is>
      </c>
      <c r="J9" s="3" t="inlineStr">
        <is>
          <t>3299M921381</t>
        </is>
      </c>
      <c r="K9" s="3" t="n">
        <v>0</v>
      </c>
      <c r="L9" s="3" t="n">
        <v>68</v>
      </c>
      <c r="M9" s="3">
        <f>L9-K9</f>
        <v/>
      </c>
      <c r="N9" s="3">
        <f>M9*1.5</f>
        <v/>
      </c>
      <c r="O9" s="3">
        <f>N9*0.1</f>
        <v/>
      </c>
      <c r="P9" s="3">
        <f>O9*0.15</f>
        <v/>
      </c>
      <c r="Q9" s="3">
        <f>O9+P9</f>
        <v/>
      </c>
      <c r="R9" s="3" t="inlineStr">
        <is>
          <t>00</t>
        </is>
      </c>
    </row>
    <row r="10">
      <c r="A10" s="2" t="n">
        <v>9</v>
      </c>
      <c r="B10" s="2" t="inlineStr">
        <is>
          <t>Bunair Branch</t>
        </is>
      </c>
      <c r="C10" s="2" t="inlineStr">
        <is>
          <t>0000</t>
        </is>
      </c>
      <c r="D10" s="2" t="inlineStr">
        <is>
          <t>Branch</t>
        </is>
      </c>
      <c r="E10" s="2" t="inlineStr">
        <is>
          <t>Bunair</t>
        </is>
      </c>
      <c r="F10" s="2" t="inlineStr">
        <is>
          <t>NORTH</t>
        </is>
      </c>
      <c r="G10" s="2" t="inlineStr">
        <is>
          <t>KPRA</t>
        </is>
      </c>
      <c r="H10" s="2" t="inlineStr">
        <is>
          <t>MP2501SP</t>
        </is>
      </c>
      <c r="I10" s="2" t="inlineStr">
        <is>
          <t>10.138.10.91</t>
        </is>
      </c>
      <c r="J10" s="2" t="inlineStr">
        <is>
          <t>E337M420062</t>
        </is>
      </c>
      <c r="K10" s="2" t="n">
        <v>0</v>
      </c>
      <c r="L10" s="2" t="n">
        <v>45</v>
      </c>
      <c r="M10" s="2">
        <f>L10-K10</f>
        <v/>
      </c>
      <c r="N10" s="2">
        <f>M10*1.5</f>
        <v/>
      </c>
      <c r="O10" s="2">
        <f>N10*0.1</f>
        <v/>
      </c>
      <c r="P10" s="2">
        <f>O10*0.15</f>
        <v/>
      </c>
      <c r="Q10" s="2">
        <f>O10+P10</f>
        <v/>
      </c>
      <c r="R10" s="2" t="inlineStr">
        <is>
          <t>00</t>
        </is>
      </c>
    </row>
    <row r="11">
      <c r="A11" s="3" t="n">
        <v>10</v>
      </c>
      <c r="B11" s="3" t="inlineStr">
        <is>
          <t>BANNU KPK</t>
        </is>
      </c>
      <c r="C11" s="3" t="inlineStr">
        <is>
          <t>0000</t>
        </is>
      </c>
      <c r="D11" s="3" t="inlineStr">
        <is>
          <t>Branch</t>
        </is>
      </c>
      <c r="E11" s="3" t="inlineStr">
        <is>
          <t>Bannu</t>
        </is>
      </c>
      <c r="F11" s="3" t="inlineStr">
        <is>
          <t>NORTH</t>
        </is>
      </c>
      <c r="G11" s="3" t="inlineStr">
        <is>
          <t>KPRA</t>
        </is>
      </c>
      <c r="H11" s="3" t="inlineStr">
        <is>
          <t>IM2702</t>
        </is>
      </c>
      <c r="I11" s="3" t="inlineStr">
        <is>
          <t>10.140.13.91</t>
        </is>
      </c>
      <c r="J11" s="3" t="inlineStr">
        <is>
          <t>3292Z320102</t>
        </is>
      </c>
      <c r="K11" s="3" t="n">
        <v>0</v>
      </c>
      <c r="L11" s="3" t="n">
        <v>345</v>
      </c>
      <c r="M11" s="3">
        <f>L11-K11</f>
        <v/>
      </c>
      <c r="N11" s="3">
        <f>M11*1.5</f>
        <v/>
      </c>
      <c r="O11" s="3">
        <f>N11*0.1</f>
        <v/>
      </c>
      <c r="P11" s="3">
        <f>O11*0.15</f>
        <v/>
      </c>
      <c r="Q11" s="3">
        <f>O11+P11</f>
        <v/>
      </c>
      <c r="R11" s="3" t="inlineStr">
        <is>
          <t>00</t>
        </is>
      </c>
    </row>
    <row r="12"/>
    <row r="13">
      <c r="L13" s="4" t="inlineStr">
        <is>
          <t>Total Print on BIPL Machines</t>
        </is>
      </c>
      <c r="M13" s="4">
        <f>SUM(M2:M11)</f>
        <v/>
      </c>
      <c r="N13" s="4">
        <f>SUM(N2:N11)</f>
        <v/>
      </c>
      <c r="O13" s="4">
        <f>SUM(O2:O11)</f>
        <v/>
      </c>
      <c r="P13" s="4">
        <f>SUM(P2:P11)</f>
        <v/>
      </c>
      <c r="Q13" s="4">
        <f>SUM(Q2:Q11)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6:H33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5" customWidth="1" min="3" max="3"/>
    <col width="15" customWidth="1" min="4" max="4"/>
    <col width="15" customWidth="1" min="5" max="5"/>
    <col width="20" customWidth="1" min="6" max="6"/>
    <col width="15" customWidth="1" min="7" max="7"/>
    <col width="20" customWidth="1" min="8" max="8"/>
  </cols>
  <sheetData>
    <row r="6">
      <c r="B6" s="5" t="inlineStr">
        <is>
          <t>BIPL Invoice Summary Apr - 2026</t>
        </is>
      </c>
    </row>
    <row r="10">
      <c r="A10" s="4" t="inlineStr">
        <is>
          <t>Customer:</t>
        </is>
      </c>
      <c r="B10" t="inlineStr">
        <is>
          <t>Bank Islami Pakistan Limited</t>
        </is>
      </c>
      <c r="G10" s="4" t="inlineStr">
        <is>
          <t>Date:</t>
        </is>
      </c>
      <c r="H10" t="inlineStr">
        <is>
          <t>30-Apr-26</t>
        </is>
      </c>
    </row>
    <row r="11">
      <c r="A11" s="4" t="inlineStr">
        <is>
          <t>Address:</t>
        </is>
      </c>
      <c r="B11" t="inlineStr">
        <is>
          <t>11th Floor Executive Tower ,Dolmen Mall City,Marine Drive, block-4, Clifton Karachi</t>
        </is>
      </c>
    </row>
    <row r="12">
      <c r="A12" s="4" t="inlineStr">
        <is>
          <t>Region:</t>
        </is>
      </c>
      <c r="B12" t="inlineStr">
        <is>
          <t>KPRA</t>
        </is>
      </c>
    </row>
    <row r="13">
      <c r="A13" s="4" t="inlineStr">
        <is>
          <t>Period:</t>
        </is>
      </c>
      <c r="B13" t="inlineStr">
        <is>
          <t>Apr-2026</t>
        </is>
      </c>
    </row>
    <row r="14">
      <c r="A14" s="4" t="inlineStr">
        <is>
          <t>NTN:</t>
        </is>
      </c>
      <c r="B14" t="inlineStr">
        <is>
          <t>2238845-1</t>
        </is>
      </c>
    </row>
    <row r="15">
      <c r="A15" s="4" t="inlineStr">
        <is>
          <t>Bank Acct#</t>
        </is>
      </c>
      <c r="B15" t="inlineStr">
        <is>
          <t>IBAN#PK70BKIP0218900021780001</t>
        </is>
      </c>
    </row>
    <row r="18">
      <c r="A18" s="6" t="inlineStr">
        <is>
          <t>Sr No.</t>
        </is>
      </c>
      <c r="B18" s="6" t="inlineStr">
        <is>
          <t>Description</t>
        </is>
      </c>
      <c r="C18" s="6" t="inlineStr">
        <is>
          <t>Tax Nature</t>
        </is>
      </c>
      <c r="D18" s="6" t="inlineStr">
        <is>
          <t>Invoice No</t>
        </is>
      </c>
      <c r="E18" s="6" t="inlineStr">
        <is>
          <t>Date</t>
        </is>
      </c>
      <c r="F18" s="6" t="inlineStr">
        <is>
          <t>Amount without Tax</t>
        </is>
      </c>
      <c r="G18" s="6" t="inlineStr">
        <is>
          <t>Tax</t>
        </is>
      </c>
      <c r="H18" s="6" t="inlineStr">
        <is>
          <t>Total Amount with Tax</t>
        </is>
      </c>
    </row>
    <row r="19">
      <c r="A19" s="7" t="n">
        <v>1</v>
      </c>
      <c r="B19" s="7" t="inlineStr">
        <is>
          <t>Manage Printing Supplies (90%)</t>
        </is>
      </c>
      <c r="C19" s="7" t="inlineStr">
        <is>
          <t>GST</t>
        </is>
      </c>
      <c r="D19" s="7" t="inlineStr">
        <is>
          <t>26-0716</t>
        </is>
      </c>
      <c r="E19" s="7" t="inlineStr">
        <is>
          <t>30-Apr-26</t>
        </is>
      </c>
      <c r="F19" s="7">
        <f>'MIS 90%'!O13</f>
        <v/>
      </c>
      <c r="G19" s="7">
        <f>'MIS 90%'!P13</f>
        <v/>
      </c>
      <c r="H19" s="7">
        <f>'MIS 90%'!Q13</f>
        <v/>
      </c>
    </row>
    <row r="20">
      <c r="A20" s="7" t="n">
        <v>2</v>
      </c>
      <c r="B20" s="7" t="inlineStr">
        <is>
          <t>Manage Printing Services (10%)</t>
        </is>
      </c>
      <c r="C20" s="7" t="inlineStr">
        <is>
          <t>KPRA</t>
        </is>
      </c>
      <c r="D20" s="7" t="inlineStr">
        <is>
          <t>26-0237</t>
        </is>
      </c>
      <c r="E20" s="7" t="inlineStr">
        <is>
          <t>30-Apr-26</t>
        </is>
      </c>
      <c r="F20" s="7">
        <f>'MIS 10%'!O13</f>
        <v/>
      </c>
      <c r="G20" s="7">
        <f>'MIS 10%'!P13</f>
        <v/>
      </c>
      <c r="H20" s="7">
        <f>'MIS 10%'!Q13</f>
        <v/>
      </c>
    </row>
    <row r="21">
      <c r="A21" s="8" t="inlineStr">
        <is>
          <t>Total</t>
        </is>
      </c>
      <c r="B21" s="2" t="n"/>
      <c r="C21" s="2" t="n"/>
      <c r="D21" s="2" t="n"/>
      <c r="E21" s="2" t="n"/>
      <c r="F21" s="8">
        <f>SUM(F19:F20)</f>
        <v/>
      </c>
      <c r="G21" s="8">
        <f>SUM(G19:G20)</f>
        <v/>
      </c>
      <c r="H21" s="8">
        <f>SUM(H19:H20)</f>
        <v/>
      </c>
    </row>
    <row r="27">
      <c r="A27" t="inlineStr">
        <is>
          <t>Prepared by ____________</t>
        </is>
      </c>
      <c r="C27" t="inlineStr">
        <is>
          <t>Checked by ____________</t>
        </is>
      </c>
      <c r="F27" t="inlineStr">
        <is>
          <t>for Global Communication Systems Pvt Ltd</t>
        </is>
      </c>
    </row>
    <row r="33">
      <c r="A33" t="inlineStr">
        <is>
          <t>CUSTOMER ACKNOWLEDGEMENT Received on:</t>
        </is>
      </c>
      <c r="H33" t="inlineStr">
        <is>
          <t>Received By:</t>
        </is>
      </c>
    </row>
  </sheetData>
  <mergeCells count="2">
    <mergeCell ref="A21:E21"/>
    <mergeCell ref="B6:G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4:E34"/>
  <sheetViews>
    <sheetView workbookViewId="0">
      <selection activeCell="A1" sqref="A1"/>
    </sheetView>
  </sheetViews>
  <sheetFormatPr baseColWidth="8" defaultRowHeight="15"/>
  <cols>
    <col width="8" customWidth="1" min="1" max="1"/>
    <col width="40" customWidth="1" min="2" max="2"/>
    <col width="15" customWidth="1" min="3" max="3"/>
    <col width="15" customWidth="1" min="4" max="4"/>
    <col width="15" customWidth="1" min="5" max="5"/>
  </cols>
  <sheetData>
    <row r="4">
      <c r="A4" s="9" t="inlineStr">
        <is>
          <t>SALES TAX INVOICE</t>
        </is>
      </c>
    </row>
    <row r="9">
      <c r="A9" s="4" t="inlineStr">
        <is>
          <t>Customer:</t>
        </is>
      </c>
      <c r="B9" t="inlineStr">
        <is>
          <t>Bank Islami Pakistan Limited</t>
        </is>
      </c>
      <c r="D9" s="4" t="inlineStr">
        <is>
          <t>Date:</t>
        </is>
      </c>
      <c r="E9" t="inlineStr">
        <is>
          <t>30-Apr-26</t>
        </is>
      </c>
    </row>
    <row r="10">
      <c r="A10" s="4" t="inlineStr">
        <is>
          <t>Address:</t>
        </is>
      </c>
      <c r="B10" t="inlineStr">
        <is>
          <t>11th Floor Executive Tower ,Dolmen Mall City,Marine Drive, block-4, Clifton Karachi</t>
        </is>
      </c>
    </row>
    <row r="11">
      <c r="A11" s="4" t="inlineStr">
        <is>
          <t>Region:</t>
        </is>
      </c>
      <c r="B11" t="inlineStr">
        <is>
          <t>KPRA</t>
        </is>
      </c>
    </row>
    <row r="12">
      <c r="A12" s="4" t="inlineStr">
        <is>
          <t>Period:</t>
        </is>
      </c>
      <c r="B12" t="inlineStr">
        <is>
          <t>Apr-2026</t>
        </is>
      </c>
    </row>
    <row r="13">
      <c r="A13" s="4" t="inlineStr">
        <is>
          <t>Invoice:</t>
        </is>
      </c>
      <c r="B13" t="inlineStr">
        <is>
          <t>26-0716</t>
        </is>
      </c>
    </row>
    <row r="14">
      <c r="A14" s="4" t="inlineStr">
        <is>
          <t>NTN:</t>
        </is>
      </c>
      <c r="B14" t="inlineStr">
        <is>
          <t>2238845-1</t>
        </is>
      </c>
    </row>
    <row r="15">
      <c r="A15" s="4" t="inlineStr">
        <is>
          <t>Bank Acct#</t>
        </is>
      </c>
      <c r="B15" t="inlineStr">
        <is>
          <t>IBAN#PK70BKIP0218900021780001</t>
        </is>
      </c>
    </row>
    <row r="17">
      <c r="A17" s="6" t="inlineStr">
        <is>
          <t>Sr No.</t>
        </is>
      </c>
      <c r="B17" s="6" t="inlineStr">
        <is>
          <t>Details</t>
        </is>
      </c>
      <c r="C17" s="6" t="inlineStr">
        <is>
          <t>Amount</t>
        </is>
      </c>
      <c r="D17" s="6" t="inlineStr">
        <is>
          <t>GST @ 18%</t>
        </is>
      </c>
      <c r="E17" s="6" t="inlineStr">
        <is>
          <t>Total</t>
        </is>
      </c>
    </row>
    <row r="19">
      <c r="A19" s="7" t="n">
        <v>1</v>
      </c>
      <c r="B19" s="7" t="inlineStr">
        <is>
          <t>Manage Printing Supplies</t>
        </is>
      </c>
      <c r="C19" s="7">
        <f>'MIS 90%'!O13</f>
        <v/>
      </c>
      <c r="D19" s="7">
        <f>'MIS 90%'!P13</f>
        <v/>
      </c>
      <c r="E19" s="7">
        <f>'MIS 90%'!Q13</f>
        <v/>
      </c>
    </row>
    <row r="21">
      <c r="A21" s="10" t="inlineStr">
        <is>
          <t>Amount In Words: Five Hundred Fifty-One Thousand Four Hundred Ten Rupees Only.</t>
        </is>
      </c>
      <c r="B21" s="2" t="n"/>
      <c r="C21" s="2" t="n"/>
      <c r="D21" s="2" t="n"/>
      <c r="E21" s="8">
        <f>'MIS 90%'!Q13</f>
        <v/>
      </c>
    </row>
    <row r="22">
      <c r="A22" s="2" t="n"/>
      <c r="B22" s="2" t="n"/>
      <c r="C22" s="2" t="n"/>
      <c r="D22" s="2" t="n"/>
      <c r="E22" s="2" t="n"/>
    </row>
    <row r="28">
      <c r="A28" t="inlineStr">
        <is>
          <t>Prepared by ____________</t>
        </is>
      </c>
      <c r="C28" t="inlineStr">
        <is>
          <t>Checked by ____________</t>
        </is>
      </c>
      <c r="D28" t="inlineStr">
        <is>
          <t>for Global Communication Systems Pvt Ltd</t>
        </is>
      </c>
    </row>
    <row r="34">
      <c r="A34" t="inlineStr">
        <is>
          <t>CUSTOMER ACKNOWLEDGEMENT Received on:</t>
        </is>
      </c>
      <c r="E34" t="inlineStr">
        <is>
          <t>Received By:</t>
        </is>
      </c>
    </row>
  </sheetData>
  <mergeCells count="3">
    <mergeCell ref="A21:D22"/>
    <mergeCell ref="A4:E4"/>
    <mergeCell ref="E21:E22"/>
  </mergeCells>
  <pageMargins left="0.5" right="0.5" top="1" bottom="1" header="0.5" footer="0.5"/>
  <pageSetup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4:E34"/>
  <sheetViews>
    <sheetView workbookViewId="0">
      <selection activeCell="A1" sqref="A1"/>
    </sheetView>
  </sheetViews>
  <sheetFormatPr baseColWidth="8" defaultRowHeight="15"/>
  <cols>
    <col width="8" customWidth="1" min="1" max="1"/>
    <col width="40" customWidth="1" min="2" max="2"/>
    <col width="15" customWidth="1" min="3" max="3"/>
    <col width="15" customWidth="1" min="4" max="4"/>
    <col width="15" customWidth="1" min="5" max="5"/>
  </cols>
  <sheetData>
    <row r="4">
      <c r="A4" s="9" t="inlineStr">
        <is>
          <t>SALES TAX INVOICE</t>
        </is>
      </c>
    </row>
    <row r="9">
      <c r="A9" s="4" t="inlineStr">
        <is>
          <t>Customer:</t>
        </is>
      </c>
      <c r="B9" t="inlineStr">
        <is>
          <t>Bank Islami Pakistan Limited</t>
        </is>
      </c>
      <c r="D9" s="4" t="inlineStr">
        <is>
          <t>Date:</t>
        </is>
      </c>
      <c r="E9" t="inlineStr">
        <is>
          <t>30-Apr-26</t>
        </is>
      </c>
    </row>
    <row r="10">
      <c r="A10" s="4" t="inlineStr">
        <is>
          <t>Address:</t>
        </is>
      </c>
      <c r="B10" t="inlineStr">
        <is>
          <t>11th Floor Executive Tower ,Dolmen Mall City,Marine Drive, block-4, Clifton Karachi</t>
        </is>
      </c>
    </row>
    <row r="11">
      <c r="A11" s="4" t="inlineStr">
        <is>
          <t>Region:</t>
        </is>
      </c>
      <c r="B11" t="inlineStr">
        <is>
          <t>KPRA</t>
        </is>
      </c>
    </row>
    <row r="12">
      <c r="A12" s="4" t="inlineStr">
        <is>
          <t>Period:</t>
        </is>
      </c>
      <c r="B12" t="inlineStr">
        <is>
          <t>Apr-2026</t>
        </is>
      </c>
    </row>
    <row r="13">
      <c r="A13" s="4" t="inlineStr">
        <is>
          <t>Invoice:</t>
        </is>
      </c>
      <c r="B13" t="inlineStr">
        <is>
          <t>26-0237</t>
        </is>
      </c>
    </row>
    <row r="14">
      <c r="A14" s="4" t="inlineStr">
        <is>
          <t>NTN:</t>
        </is>
      </c>
      <c r="B14" t="inlineStr">
        <is>
          <t>2238845-1</t>
        </is>
      </c>
    </row>
    <row r="15">
      <c r="A15" s="4" t="inlineStr">
        <is>
          <t>Bank Acct#</t>
        </is>
      </c>
      <c r="B15" t="inlineStr">
        <is>
          <t>IBAN#PK70BKIP0218900021780001</t>
        </is>
      </c>
    </row>
    <row r="17">
      <c r="A17" s="6" t="inlineStr">
        <is>
          <t>Sr No.</t>
        </is>
      </c>
      <c r="B17" s="6" t="inlineStr">
        <is>
          <t>Details</t>
        </is>
      </c>
      <c r="C17" s="6" t="inlineStr">
        <is>
          <t>Amount</t>
        </is>
      </c>
      <c r="D17" s="6" t="inlineStr">
        <is>
          <t>Service Tax @ 15%</t>
        </is>
      </c>
      <c r="E17" s="6" t="inlineStr">
        <is>
          <t>Total</t>
        </is>
      </c>
    </row>
    <row r="19">
      <c r="A19" s="7" t="n">
        <v>1</v>
      </c>
      <c r="B19" s="7" t="inlineStr">
        <is>
          <t>Manage Printing Services</t>
        </is>
      </c>
      <c r="C19" s="7">
        <f>'MIS 10%'!O13</f>
        <v/>
      </c>
      <c r="D19" s="7">
        <f>'MIS 10%'!P13</f>
        <v/>
      </c>
      <c r="E19" s="7">
        <f>'MIS 10%'!Q13</f>
        <v/>
      </c>
    </row>
    <row r="21">
      <c r="A21" s="10" t="inlineStr">
        <is>
          <t>Amount In Words: Fifty-Nine Thousand Seven Hundred Ten Rupees Only.</t>
        </is>
      </c>
      <c r="B21" s="2" t="n"/>
      <c r="C21" s="2" t="n"/>
      <c r="D21" s="2" t="n"/>
      <c r="E21" s="8">
        <f>'MIS 10%'!Q13</f>
        <v/>
      </c>
    </row>
    <row r="22">
      <c r="A22" s="2" t="n"/>
      <c r="B22" s="2" t="n"/>
      <c r="C22" s="2" t="n"/>
      <c r="D22" s="2" t="n"/>
      <c r="E22" s="2" t="n"/>
    </row>
    <row r="28">
      <c r="A28" t="inlineStr">
        <is>
          <t>Prepared by ____________</t>
        </is>
      </c>
      <c r="C28" t="inlineStr">
        <is>
          <t>Checked by ____________</t>
        </is>
      </c>
      <c r="D28" t="inlineStr">
        <is>
          <t>for Global Communication Systems Pvt Ltd</t>
        </is>
      </c>
    </row>
    <row r="34">
      <c r="A34" t="inlineStr">
        <is>
          <t>CUSTOMER ACKNOWLEDGEMENT Received on:</t>
        </is>
      </c>
      <c r="E34" t="inlineStr">
        <is>
          <t>Received By:</t>
        </is>
      </c>
    </row>
  </sheetData>
  <mergeCells count="3">
    <mergeCell ref="A21:D22"/>
    <mergeCell ref="A4:E4"/>
    <mergeCell ref="E21:E22"/>
  </mergeCells>
  <pageMargins left="0.5" right="0.5" top="1" bottom="1" header="0.5" footer="0.5"/>
  <pageSetup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2026-04-18T17:37:24Z</dcterms:created>
  <dcterms:modified xsi:type="dcterms:W3CDTF">2026-04-18T17:37:24Z</dcterms:modified>
</cp:coreProperties>
</file>